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X:\060財政係\02 公営企業\R5\照会\240117_公営企業に係る経営比較分析表（令和４年度決算）の分析等について\"/>
    </mc:Choice>
  </mc:AlternateContent>
  <xr:revisionPtr revIDLastSave="0" documentId="13_ncr:1_{F931F293-92B6-468B-A4CB-A56BFF8F4448}" xr6:coauthVersionLast="47" xr6:coauthVersionMax="47" xr10:uidLastSave="{00000000-0000-0000-0000-000000000000}"/>
  <workbookProtection workbookAlgorithmName="SHA-512" workbookHashValue="AHJ+jiq/vqajz7qEpW02PGLfCyAVgPSGK1yZ0RrBOX/fR/HWO1re3Wgzu54dfJ/8zRsTrpUTAIQvZUYfH0IrsA==" workbookSaltValue="FJyU2uw0Ctns65MclQSbLg==" workbookSpinCount="100000" lockStructure="1"/>
  <bookViews>
    <workbookView xWindow="1170" yWindow="1170" windowWidth="16050" windowHeight="994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AT10" i="4" s="1"/>
  <c r="U6" i="5"/>
  <c r="T6" i="5"/>
  <c r="S6" i="5"/>
  <c r="R6" i="5"/>
  <c r="Q6" i="5"/>
  <c r="P6" i="5"/>
  <c r="P10" i="4" s="1"/>
  <c r="O6" i="5"/>
  <c r="N6" i="5"/>
  <c r="B10" i="4" s="1"/>
  <c r="M6" i="5"/>
  <c r="L6" i="5"/>
  <c r="K6" i="5"/>
  <c r="P8" i="4" s="1"/>
  <c r="J6" i="5"/>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L85" i="4"/>
  <c r="K85" i="4"/>
  <c r="J85" i="4"/>
  <c r="F85" i="4"/>
  <c r="BB10" i="4"/>
  <c r="AL10" i="4"/>
  <c r="W10" i="4"/>
  <c r="I10" i="4"/>
  <c r="BB8" i="4"/>
  <c r="AT8" i="4"/>
  <c r="AL8" i="4"/>
  <c r="AD8" i="4"/>
  <c r="W8" i="4"/>
  <c r="I8" i="4"/>
  <c r="B8" i="4"/>
</calcChain>
</file>

<file path=xl/sharedStrings.xml><?xml version="1.0" encoding="utf-8"?>
<sst xmlns="http://schemas.openxmlformats.org/spreadsheetml/2006/main" count="228" uniqueCount="115">
  <si>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</si>
  <si>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</si>
  <si>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</si>
  <si>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</si>
  <si>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</si>
  <si>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</si>
  <si>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</si>
  <si>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</si>
  <si>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</si>
  <si>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</si>
  <si>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</si>
  <si>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</si>
  <si>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</si>
  <si>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</si>
  <si>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</si>
  <si>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</si>
  <si>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</si>
  <si>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</si>
  <si>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</si>
  <si>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</si>
  <si>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</si>
  <si>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</si>
  <si>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</si>
  <si>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</si>
  <si>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</si>
  <si>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</si>
  <si>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</si>
  <si>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</si>
  <si>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</si>
  <si>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</si>
  <si>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</si>
  <si>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</si>
  <si>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</si>
  <si>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</si>
  <si>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</si>
  <si>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</si>
  <si>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</si>
  <si>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</si>
  <si>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</si>
  <si>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</si>
  <si>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</si>
  <si>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</si>
  <si>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</si>
  <si>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</si>
  <si>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</si>
  <si>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</si>
  <si>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</si>
  <si>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</si>
  <si>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</si>
  <si>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</si>
  <si>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</si>
  <si>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</si>
  <si>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</si>
  <si>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</si>
  <si>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</si>
  <si>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</si>
  <si>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</si>
  <si>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</si>
  <si>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</si>
  <si>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</si>
  <si>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</si>
  <si>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</si>
  <si>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</si>
  <si>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</si>
  <si>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</si>
  <si>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</si>
  <si>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</si>
  <si>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</si>
  <si>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</si>
  <si>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</si>
  <si>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</si>
  <si>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</si>
  <si>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</si>
  <si>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</si>
  <si>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</si>
  <si>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</si>
  <si>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</si>
  <si>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</si>
  <si>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</si>
  <si>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</si>
  <si>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</si>
  <si>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</si>
  <si>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</si>
  <si>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</si>
  <si>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</si>
  <si>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</si>
  <si>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</si>
  <si>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</si>
  <si>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</si>
  <si>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</si>
  <si>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</si>
  <si>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</si>
  <si>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</si>
  <si>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大樹町</t>
  </si>
  <si>
    <t>法適用</t>
  </si>
  <si>
    <t>水道事業</t>
  </si>
  <si>
    <t>末端給水事業</t>
  </si>
  <si>
    <t>A8</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</si>
  <si>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</si>
  <si>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</si>
  <si>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</si>
  <si>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</si>
  <si>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</si>
  <si>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</si>
  <si>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</si>
  <si>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</si>
  <si>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</si>
  <si>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</si>
  <si>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</si>
  <si>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</si>
  <si>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</si>
  <si>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</si>
  <si>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①経常収支比率は100％を下回る年度があることや、経常収益のうち一般会計からの補助金等が一定割合を占めていることも踏まえ、経営改善に向けて取組む必要がある。
②累積欠損金比率は現状、類似団体と比較し高い水準にあり経営上の課題となっている。経年の状況も踏まえながら、当該指標を０％へ近づけるべく経営改善に向けて取組む必要がある。
③流動比率は100％を上回る推移を続けており、現時点では短期的な支払い能力を充分に有する適切な数値であると考える。
④企業債残高対給水収益比率は年々減少傾向にあり、類似団体との比較においても現時点では適切な数値であると考える。
⑤料金回収率は100％を下回る推移を続けており、現状、給水に係る費用の一部が一般会計補助金等で賄われている。①の経常収益と関連させ、経営改善に向けて取組む必要がある。
⑥給水原価は類似団体と比較し高い数値であり、経営改善に向けて取組む必要がある。
⑦施設利用率は類似団体と比較し高い数値であり、現時点では適正規模であると考える。
⑧有収率は類似団体と比較して高い数値であり、現時点では施設の稼働状況が効率的に収益へ反映されていると考える。</t>
    <phoneticPr fontId="4"/>
  </si>
  <si>
    <t>①有形固定資産減価償却率は類似団体平均を上回る推移を続けている。これは当町の給水区域が広範囲に分布しており管路延長も長いことから更新費用が多額となり更新が進んでいないためである。将来的に施設等の更新の必要性がより高まることが見込まれることから、今後は経営戦略改定において再検討を行い計画的な経年化対策を進める予定。
②管路経年化率は右肩上がりの推移を続けており、類似団体と比較しても高い数値にあることから、①も踏まえ計画的な施設更新を進めていく必要があると考える。
③管路更新率は類似団体と比較して下回る年度が多く、①②を踏まえ今後更新を要する管路の増加も見込まれることから、経営バランスは注視しつつ、計画的な施設更新の検討が必要と考える。</t>
    <rPh sb="13" eb="15">
      <t>ルイジ</t>
    </rPh>
    <rPh sb="15" eb="17">
      <t>ダンタイ</t>
    </rPh>
    <rPh sb="35" eb="37">
      <t>トウチョウ</t>
    </rPh>
    <rPh sb="38" eb="40">
      <t>キュウスイ</t>
    </rPh>
    <rPh sb="40" eb="42">
      <t>クイキ</t>
    </rPh>
    <rPh sb="43" eb="46">
      <t>コウハンイ</t>
    </rPh>
    <rPh sb="47" eb="49">
      <t>ブンプ</t>
    </rPh>
    <rPh sb="53" eb="55">
      <t>カンロ</t>
    </rPh>
    <rPh sb="55" eb="57">
      <t>エンチョウ</t>
    </rPh>
    <rPh sb="58" eb="59">
      <t>ナガ</t>
    </rPh>
    <rPh sb="64" eb="66">
      <t>コウシン</t>
    </rPh>
    <rPh sb="66" eb="68">
      <t>ヒヨウ</t>
    </rPh>
    <rPh sb="69" eb="71">
      <t>タガク</t>
    </rPh>
    <rPh sb="74" eb="76">
      <t>コウシン</t>
    </rPh>
    <rPh sb="77" eb="78">
      <t>スス</t>
    </rPh>
    <rPh sb="122" eb="124">
      <t>コンゴ</t>
    </rPh>
    <rPh sb="125" eb="127">
      <t>ケイエイ</t>
    </rPh>
    <rPh sb="127" eb="129">
      <t>センリャク</t>
    </rPh>
    <rPh sb="129" eb="131">
      <t>カイテイ</t>
    </rPh>
    <rPh sb="135" eb="138">
      <t>サイケントウ</t>
    </rPh>
    <rPh sb="139" eb="140">
      <t>オコナ</t>
    </rPh>
    <rPh sb="141" eb="144">
      <t>ケイカクテキ</t>
    </rPh>
    <rPh sb="145" eb="148">
      <t>ケイネンカ</t>
    </rPh>
    <rPh sb="148" eb="150">
      <t>タイサク</t>
    </rPh>
    <rPh sb="151" eb="152">
      <t>スス</t>
    </rPh>
    <rPh sb="154" eb="156">
      <t>ヨテイ</t>
    </rPh>
    <phoneticPr fontId="4"/>
  </si>
  <si>
    <t>令和２年度以降、料金収入は横ばいで推移しているが、修繕費や動力費等の営業費用が上昇傾向であるため経常収支比率、累積欠損金、料金回収率、給水原価が悪化している。また今後施設等の更新に伴いより建設改良等に要する経費の増大が見込まれることから、経営戦略の改定や料金改定も含め、経費節減や適切な使用料への改定検討等、幅広に経営改善に向けた取り組みを進める必要があると考える。</t>
    <rPh sb="0" eb="2">
      <t>レイワ</t>
    </rPh>
    <rPh sb="3" eb="5">
      <t>ネンド</t>
    </rPh>
    <rPh sb="5" eb="7">
      <t>イコウ</t>
    </rPh>
    <rPh sb="8" eb="10">
      <t>リョウキン</t>
    </rPh>
    <rPh sb="10" eb="12">
      <t>シュウニュウ</t>
    </rPh>
    <rPh sb="13" eb="14">
      <t>ヨコ</t>
    </rPh>
    <rPh sb="17" eb="19">
      <t>スイイ</t>
    </rPh>
    <rPh sb="25" eb="27">
      <t>シュウゼン</t>
    </rPh>
    <rPh sb="27" eb="28">
      <t>ヒ</t>
    </rPh>
    <rPh sb="34" eb="36">
      <t>エイギョウ</t>
    </rPh>
    <rPh sb="36" eb="38">
      <t>ヒヨウ</t>
    </rPh>
    <rPh sb="39" eb="41">
      <t>ジョウショウ</t>
    </rPh>
    <rPh sb="41" eb="43">
      <t>ケイコウ</t>
    </rPh>
    <rPh sb="72" eb="74">
      <t>アッカ</t>
    </rPh>
    <rPh sb="127" eb="129">
      <t>リョウキン</t>
    </rPh>
    <rPh sb="129" eb="131">
      <t>カイテイ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</si>
</sst>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5" fillId="0" borderId="9"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0.84</c:v>
                </c:pt>
                <c:pt idx="1">
                  <c:v>0.3</c:v>
                </c:pt>
                <c:pt idx="2">
                  <c:v>0.16</c:v>
                </c:pt>
                <c:pt idx="3">
                  <c:v>0.13</c:v>
                </c:pt>
                <c:pt idx="4">
                  <c:v>0.37</c:v>
                </c:pt>
              </c:numCache>
            </c:numRef>
          </c:val>
          <c:extLst>
            <c:ext xmlns:c16="http://schemas.microsoft.com/office/drawing/2014/chart" uri="{C3380CC4-5D6E-409C-BE32-E72D297353CC}">
              <c16:uniqueId val="{00000000-2E0F-482E-86EC-48B8E804C681}"/>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0.52</c:v>
                </c:pt>
                <c:pt idx="1">
                  <c:v>0.47</c:v>
                </c:pt>
                <c:pt idx="2">
                  <c:v>0.4</c:v>
                </c:pt>
                <c:pt idx="3">
                  <c:v>0.36</c:v>
                </c:pt>
                <c:pt idx="4">
                  <c:v>0.56999999999999995</c:v>
                </c:pt>
              </c:numCache>
            </c:numRef>
          </c:val>
          <c:smooth val="0"/>
          <c:extLst>
            <c:ext xmlns:c16="http://schemas.microsoft.com/office/drawing/2014/chart" uri="{C3380CC4-5D6E-409C-BE32-E72D297353CC}">
              <c16:uniqueId val="{00000001-2E0F-482E-86EC-48B8E804C681}"/>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58.47</c:v>
                </c:pt>
                <c:pt idx="1">
                  <c:v>61.53</c:v>
                </c:pt>
                <c:pt idx="2">
                  <c:v>65.39</c:v>
                </c:pt>
                <c:pt idx="3">
                  <c:v>64.27</c:v>
                </c:pt>
                <c:pt idx="4">
                  <c:v>63.64</c:v>
                </c:pt>
              </c:numCache>
            </c:numRef>
          </c:val>
          <c:extLst>
            <c:ext xmlns:c16="http://schemas.microsoft.com/office/drawing/2014/chart" uri="{C3380CC4-5D6E-409C-BE32-E72D297353CC}">
              <c16:uniqueId val="{00000000-43F9-4D86-8868-AA20239D35F8}"/>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50.29</c:v>
                </c:pt>
                <c:pt idx="1">
                  <c:v>49.64</c:v>
                </c:pt>
                <c:pt idx="2">
                  <c:v>49.38</c:v>
                </c:pt>
                <c:pt idx="3">
                  <c:v>50.09</c:v>
                </c:pt>
                <c:pt idx="4">
                  <c:v>50.1</c:v>
                </c:pt>
              </c:numCache>
            </c:numRef>
          </c:val>
          <c:smooth val="0"/>
          <c:extLst>
            <c:ext xmlns:c16="http://schemas.microsoft.com/office/drawing/2014/chart" uri="{C3380CC4-5D6E-409C-BE32-E72D297353CC}">
              <c16:uniqueId val="{00000001-43F9-4D86-8868-AA20239D35F8}"/>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91.38</c:v>
                </c:pt>
                <c:pt idx="1">
                  <c:v>89.86</c:v>
                </c:pt>
                <c:pt idx="2">
                  <c:v>87.84</c:v>
                </c:pt>
                <c:pt idx="3">
                  <c:v>87.21</c:v>
                </c:pt>
                <c:pt idx="4">
                  <c:v>86.87</c:v>
                </c:pt>
              </c:numCache>
            </c:numRef>
          </c:val>
          <c:extLst>
            <c:ext xmlns:c16="http://schemas.microsoft.com/office/drawing/2014/chart" uri="{C3380CC4-5D6E-409C-BE32-E72D297353CC}">
              <c16:uniqueId val="{00000000-2BD2-46AB-9CED-E9438CA7EDDD}"/>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77.73</c:v>
                </c:pt>
                <c:pt idx="1">
                  <c:v>78.09</c:v>
                </c:pt>
                <c:pt idx="2">
                  <c:v>78.010000000000005</c:v>
                </c:pt>
                <c:pt idx="3">
                  <c:v>77.599999999999994</c:v>
                </c:pt>
                <c:pt idx="4">
                  <c:v>77.3</c:v>
                </c:pt>
              </c:numCache>
            </c:numRef>
          </c:val>
          <c:smooth val="0"/>
          <c:extLst>
            <c:ext xmlns:c16="http://schemas.microsoft.com/office/drawing/2014/chart" uri="{C3380CC4-5D6E-409C-BE32-E72D297353CC}">
              <c16:uniqueId val="{00000001-2BD2-46AB-9CED-E9438CA7EDDD}"/>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92.14</c:v>
                </c:pt>
                <c:pt idx="1">
                  <c:v>96.22</c:v>
                </c:pt>
                <c:pt idx="2">
                  <c:v>104.19</c:v>
                </c:pt>
                <c:pt idx="3">
                  <c:v>100.96</c:v>
                </c:pt>
                <c:pt idx="4">
                  <c:v>94.7</c:v>
                </c:pt>
              </c:numCache>
            </c:numRef>
          </c:val>
          <c:extLst>
            <c:ext xmlns:c16="http://schemas.microsoft.com/office/drawing/2014/chart" uri="{C3380CC4-5D6E-409C-BE32-E72D297353CC}">
              <c16:uniqueId val="{00000000-9533-4708-A52D-6325B1A73F6C}"/>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103.81</c:v>
                </c:pt>
                <c:pt idx="1">
                  <c:v>104.35</c:v>
                </c:pt>
                <c:pt idx="2">
                  <c:v>105.34</c:v>
                </c:pt>
                <c:pt idx="3">
                  <c:v>105.77</c:v>
                </c:pt>
                <c:pt idx="4">
                  <c:v>104.82</c:v>
                </c:pt>
              </c:numCache>
            </c:numRef>
          </c:val>
          <c:smooth val="0"/>
          <c:extLst>
            <c:ext xmlns:c16="http://schemas.microsoft.com/office/drawing/2014/chart" uri="{C3380CC4-5D6E-409C-BE32-E72D297353CC}">
              <c16:uniqueId val="{00000001-9533-4708-A52D-6325B1A73F6C}"/>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48.99</c:v>
                </c:pt>
                <c:pt idx="1">
                  <c:v>50.69</c:v>
                </c:pt>
                <c:pt idx="2">
                  <c:v>52.39</c:v>
                </c:pt>
                <c:pt idx="3">
                  <c:v>54.57</c:v>
                </c:pt>
                <c:pt idx="4">
                  <c:v>56.32</c:v>
                </c:pt>
              </c:numCache>
            </c:numRef>
          </c:val>
          <c:extLst>
            <c:ext xmlns:c16="http://schemas.microsoft.com/office/drawing/2014/chart" uri="{C3380CC4-5D6E-409C-BE32-E72D297353CC}">
              <c16:uniqueId val="{00000000-91E3-42ED-8706-6618E52333B6}"/>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45.85</c:v>
                </c:pt>
                <c:pt idx="1">
                  <c:v>47.31</c:v>
                </c:pt>
                <c:pt idx="2">
                  <c:v>47.5</c:v>
                </c:pt>
                <c:pt idx="3">
                  <c:v>48.41</c:v>
                </c:pt>
                <c:pt idx="4">
                  <c:v>50.02</c:v>
                </c:pt>
              </c:numCache>
            </c:numRef>
          </c:val>
          <c:smooth val="0"/>
          <c:extLst>
            <c:ext xmlns:c16="http://schemas.microsoft.com/office/drawing/2014/chart" uri="{C3380CC4-5D6E-409C-BE32-E72D297353CC}">
              <c16:uniqueId val="{00000001-91E3-42ED-8706-6618E52333B6}"/>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20.09</c:v>
                </c:pt>
                <c:pt idx="1">
                  <c:v>26.14</c:v>
                </c:pt>
                <c:pt idx="2">
                  <c:v>26.71</c:v>
                </c:pt>
                <c:pt idx="3">
                  <c:v>27.18</c:v>
                </c:pt>
                <c:pt idx="4">
                  <c:v>27.6</c:v>
                </c:pt>
              </c:numCache>
            </c:numRef>
          </c:val>
          <c:extLst>
            <c:ext xmlns:c16="http://schemas.microsoft.com/office/drawing/2014/chart" uri="{C3380CC4-5D6E-409C-BE32-E72D297353CC}">
              <c16:uniqueId val="{00000000-9DA3-4E52-8955-A2F9397F1251}"/>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14.13</c:v>
                </c:pt>
                <c:pt idx="1">
                  <c:v>16.77</c:v>
                </c:pt>
                <c:pt idx="2">
                  <c:v>17.399999999999999</c:v>
                </c:pt>
                <c:pt idx="3">
                  <c:v>18.64</c:v>
                </c:pt>
                <c:pt idx="4">
                  <c:v>19.510000000000002</c:v>
                </c:pt>
              </c:numCache>
            </c:numRef>
          </c:val>
          <c:smooth val="0"/>
          <c:extLst>
            <c:ext xmlns:c16="http://schemas.microsoft.com/office/drawing/2014/chart" uri="{C3380CC4-5D6E-409C-BE32-E72D297353CC}">
              <c16:uniqueId val="{00000001-9DA3-4E52-8955-A2F9397F1251}"/>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266.88</c:v>
                </c:pt>
                <c:pt idx="1">
                  <c:v>265.61</c:v>
                </c:pt>
                <c:pt idx="2">
                  <c:v>183.56</c:v>
                </c:pt>
                <c:pt idx="3">
                  <c:v>184.24</c:v>
                </c:pt>
                <c:pt idx="4">
                  <c:v>215.16</c:v>
                </c:pt>
              </c:numCache>
            </c:numRef>
          </c:val>
          <c:extLst>
            <c:ext xmlns:c16="http://schemas.microsoft.com/office/drawing/2014/chart" uri="{C3380CC4-5D6E-409C-BE32-E72D297353CC}">
              <c16:uniqueId val="{00000000-327A-4C79-9562-50F0B1D1047D}"/>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25.66</c:v>
                </c:pt>
                <c:pt idx="1">
                  <c:v>21.69</c:v>
                </c:pt>
                <c:pt idx="2">
                  <c:v>24.04</c:v>
                </c:pt>
                <c:pt idx="3">
                  <c:v>28.03</c:v>
                </c:pt>
                <c:pt idx="4">
                  <c:v>26.73</c:v>
                </c:pt>
              </c:numCache>
            </c:numRef>
          </c:val>
          <c:smooth val="0"/>
          <c:extLst>
            <c:ext xmlns:c16="http://schemas.microsoft.com/office/drawing/2014/chart" uri="{C3380CC4-5D6E-409C-BE32-E72D297353CC}">
              <c16:uniqueId val="{00000001-327A-4C79-9562-50F0B1D1047D}"/>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760.07</c:v>
                </c:pt>
                <c:pt idx="1">
                  <c:v>669.56</c:v>
                </c:pt>
                <c:pt idx="2">
                  <c:v>706.63</c:v>
                </c:pt>
                <c:pt idx="3">
                  <c:v>696.95</c:v>
                </c:pt>
                <c:pt idx="4">
                  <c:v>546.89</c:v>
                </c:pt>
              </c:numCache>
            </c:numRef>
          </c:val>
          <c:extLst>
            <c:ext xmlns:c16="http://schemas.microsoft.com/office/drawing/2014/chart" uri="{C3380CC4-5D6E-409C-BE32-E72D297353CC}">
              <c16:uniqueId val="{00000000-B4D0-4666-B9F6-303E3A7B5FD1}"/>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300.14</c:v>
                </c:pt>
                <c:pt idx="1">
                  <c:v>301.04000000000002</c:v>
                </c:pt>
                <c:pt idx="2">
                  <c:v>305.08</c:v>
                </c:pt>
                <c:pt idx="3">
                  <c:v>305.33999999999997</c:v>
                </c:pt>
                <c:pt idx="4">
                  <c:v>310.01</c:v>
                </c:pt>
              </c:numCache>
            </c:numRef>
          </c:val>
          <c:smooth val="0"/>
          <c:extLst>
            <c:ext xmlns:c16="http://schemas.microsoft.com/office/drawing/2014/chart" uri="{C3380CC4-5D6E-409C-BE32-E72D297353CC}">
              <c16:uniqueId val="{00000001-B4D0-4666-B9F6-303E3A7B5FD1}"/>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410.6</c:v>
                </c:pt>
                <c:pt idx="1">
                  <c:v>359.49</c:v>
                </c:pt>
                <c:pt idx="2">
                  <c:v>314.39999999999998</c:v>
                </c:pt>
                <c:pt idx="3">
                  <c:v>280.64</c:v>
                </c:pt>
                <c:pt idx="4">
                  <c:v>272.31</c:v>
                </c:pt>
              </c:numCache>
            </c:numRef>
          </c:val>
          <c:extLst>
            <c:ext xmlns:c16="http://schemas.microsoft.com/office/drawing/2014/chart" uri="{C3380CC4-5D6E-409C-BE32-E72D297353CC}">
              <c16:uniqueId val="{00000000-D6AB-4A3D-A1B3-796687F46A8A}"/>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566.65</c:v>
                </c:pt>
                <c:pt idx="1">
                  <c:v>551.62</c:v>
                </c:pt>
                <c:pt idx="2">
                  <c:v>585.59</c:v>
                </c:pt>
                <c:pt idx="3">
                  <c:v>561.34</c:v>
                </c:pt>
                <c:pt idx="4">
                  <c:v>538.33000000000004</c:v>
                </c:pt>
              </c:numCache>
            </c:numRef>
          </c:val>
          <c:smooth val="0"/>
          <c:extLst>
            <c:ext xmlns:c16="http://schemas.microsoft.com/office/drawing/2014/chart" uri="{C3380CC4-5D6E-409C-BE32-E72D297353CC}">
              <c16:uniqueId val="{00000001-D6AB-4A3D-A1B3-796687F46A8A}"/>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60.44</c:v>
                </c:pt>
                <c:pt idx="1">
                  <c:v>64.42</c:v>
                </c:pt>
                <c:pt idx="2">
                  <c:v>75.91</c:v>
                </c:pt>
                <c:pt idx="3">
                  <c:v>65.8</c:v>
                </c:pt>
                <c:pt idx="4">
                  <c:v>58.95</c:v>
                </c:pt>
              </c:numCache>
            </c:numRef>
          </c:val>
          <c:extLst>
            <c:ext xmlns:c16="http://schemas.microsoft.com/office/drawing/2014/chart" uri="{C3380CC4-5D6E-409C-BE32-E72D297353CC}">
              <c16:uniqueId val="{00000000-54D3-443A-BB83-FE41B8901940}"/>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84.77</c:v>
                </c:pt>
                <c:pt idx="1">
                  <c:v>87.11</c:v>
                </c:pt>
                <c:pt idx="2">
                  <c:v>82.78</c:v>
                </c:pt>
                <c:pt idx="3">
                  <c:v>84.82</c:v>
                </c:pt>
                <c:pt idx="4">
                  <c:v>82.29</c:v>
                </c:pt>
              </c:numCache>
            </c:numRef>
          </c:val>
          <c:smooth val="0"/>
          <c:extLst>
            <c:ext xmlns:c16="http://schemas.microsoft.com/office/drawing/2014/chart" uri="{C3380CC4-5D6E-409C-BE32-E72D297353CC}">
              <c16:uniqueId val="{00000001-54D3-443A-BB83-FE41B8901940}"/>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342.01</c:v>
                </c:pt>
                <c:pt idx="1">
                  <c:v>320.36</c:v>
                </c:pt>
                <c:pt idx="2">
                  <c:v>268.48</c:v>
                </c:pt>
                <c:pt idx="3">
                  <c:v>281.99</c:v>
                </c:pt>
                <c:pt idx="4">
                  <c:v>314.14999999999998</c:v>
                </c:pt>
              </c:numCache>
            </c:numRef>
          </c:val>
          <c:extLst>
            <c:ext xmlns:c16="http://schemas.microsoft.com/office/drawing/2014/chart" uri="{C3380CC4-5D6E-409C-BE32-E72D297353CC}">
              <c16:uniqueId val="{00000000-72D7-4100-92CA-DA72C425DC1F}"/>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227.27</c:v>
                </c:pt>
                <c:pt idx="1">
                  <c:v>223.98</c:v>
                </c:pt>
                <c:pt idx="2">
                  <c:v>225.09</c:v>
                </c:pt>
                <c:pt idx="3">
                  <c:v>224.82</c:v>
                </c:pt>
                <c:pt idx="4">
                  <c:v>230.85</c:v>
                </c:pt>
              </c:numCache>
            </c:numRef>
          </c:val>
          <c:smooth val="0"/>
          <c:extLst>
            <c:ext xmlns:c16="http://schemas.microsoft.com/office/drawing/2014/chart" uri="{C3380CC4-5D6E-409C-BE32-E72D297353CC}">
              <c16:uniqueId val="{00000001-72D7-4100-92CA-DA72C425DC1F}"/>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K1" zoomScale="85" zoomScaleNormal="8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北海道　大樹町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5"/>
      <c r="AE6" s="75"/>
      <c r="AF6" s="75"/>
      <c r="AG6" s="7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4"/>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6" t="s">
        <v>9</v>
      </c>
      <c r="BM7" s="77"/>
      <c r="BN7" s="77"/>
      <c r="BO7" s="77"/>
      <c r="BP7" s="77"/>
      <c r="BQ7" s="77"/>
      <c r="BR7" s="77"/>
      <c r="BS7" s="77"/>
      <c r="BT7" s="77"/>
      <c r="BU7" s="77"/>
      <c r="BV7" s="77"/>
      <c r="BW7" s="77"/>
      <c r="BX7" s="77"/>
      <c r="BY7" s="78"/>
    </row>
    <row r="8" spans="1:78" ht="18.75" customHeight="1" x14ac:dyDescent="0.15">
      <c r="A8" s="2"/>
      <c r="B8" s="69" t="str">
        <f>データ!$I$6</f>
        <v>法適用</v>
      </c>
      <c r="C8" s="70"/>
      <c r="D8" s="70"/>
      <c r="E8" s="70"/>
      <c r="F8" s="70"/>
      <c r="G8" s="70"/>
      <c r="H8" s="70"/>
      <c r="I8" s="69" t="str">
        <f>データ!$J$6</f>
        <v>水道事業</v>
      </c>
      <c r="J8" s="70"/>
      <c r="K8" s="70"/>
      <c r="L8" s="70"/>
      <c r="M8" s="70"/>
      <c r="N8" s="70"/>
      <c r="O8" s="71"/>
      <c r="P8" s="72" t="str">
        <f>データ!$K$6</f>
        <v>末端給水事業</v>
      </c>
      <c r="Q8" s="72"/>
      <c r="R8" s="72"/>
      <c r="S8" s="72"/>
      <c r="T8" s="72"/>
      <c r="U8" s="72"/>
      <c r="V8" s="72"/>
      <c r="W8" s="72" t="str">
        <f>データ!$L$6</f>
        <v>A8</v>
      </c>
      <c r="X8" s="72"/>
      <c r="Y8" s="72"/>
      <c r="Z8" s="72"/>
      <c r="AA8" s="72"/>
      <c r="AB8" s="72"/>
      <c r="AC8" s="72"/>
      <c r="AD8" s="72" t="str">
        <f>データ!$M$6</f>
        <v>自治体職員</v>
      </c>
      <c r="AE8" s="72"/>
      <c r="AF8" s="72"/>
      <c r="AG8" s="72"/>
      <c r="AH8" s="72"/>
      <c r="AI8" s="72"/>
      <c r="AJ8" s="72"/>
      <c r="AK8" s="2"/>
      <c r="AL8" s="63">
        <f>データ!$R$6</f>
        <v>5439</v>
      </c>
      <c r="AM8" s="63"/>
      <c r="AN8" s="63"/>
      <c r="AO8" s="63"/>
      <c r="AP8" s="63"/>
      <c r="AQ8" s="63"/>
      <c r="AR8" s="63"/>
      <c r="AS8" s="63"/>
      <c r="AT8" s="37">
        <f>データ!$S$6</f>
        <v>815.67</v>
      </c>
      <c r="AU8" s="38"/>
      <c r="AV8" s="38"/>
      <c r="AW8" s="38"/>
      <c r="AX8" s="38"/>
      <c r="AY8" s="38"/>
      <c r="AZ8" s="38"/>
      <c r="BA8" s="38"/>
      <c r="BB8" s="52">
        <f>データ!$T$6</f>
        <v>6.67</v>
      </c>
      <c r="BC8" s="52"/>
      <c r="BD8" s="52"/>
      <c r="BE8" s="52"/>
      <c r="BF8" s="52"/>
      <c r="BG8" s="52"/>
      <c r="BH8" s="52"/>
      <c r="BI8" s="52"/>
      <c r="BJ8" s="3"/>
      <c r="BK8" s="3"/>
      <c r="BL8" s="65" t="s">
        <v>10</v>
      </c>
      <c r="BM8" s="66"/>
      <c r="BN8" s="67" t="s">
        <v>11</v>
      </c>
      <c r="BO8" s="67"/>
      <c r="BP8" s="67"/>
      <c r="BQ8" s="67"/>
      <c r="BR8" s="67"/>
      <c r="BS8" s="67"/>
      <c r="BT8" s="67"/>
      <c r="BU8" s="67"/>
      <c r="BV8" s="67"/>
      <c r="BW8" s="67"/>
      <c r="BX8" s="67"/>
      <c r="BY8" s="68"/>
    </row>
    <row r="9" spans="1:78" ht="18.75" customHeight="1" x14ac:dyDescent="0.15">
      <c r="A9" s="2"/>
      <c r="B9" s="45" t="s">
        <v>12</v>
      </c>
      <c r="C9" s="46"/>
      <c r="D9" s="46"/>
      <c r="E9" s="46"/>
      <c r="F9" s="46"/>
      <c r="G9" s="46"/>
      <c r="H9" s="46"/>
      <c r="I9" s="45" t="s">
        <v>13</v>
      </c>
      <c r="J9" s="46"/>
      <c r="K9" s="46"/>
      <c r="L9" s="46"/>
      <c r="M9" s="46"/>
      <c r="N9" s="46"/>
      <c r="O9" s="64"/>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90.16</v>
      </c>
      <c r="J10" s="38"/>
      <c r="K10" s="38"/>
      <c r="L10" s="38"/>
      <c r="M10" s="38"/>
      <c r="N10" s="38"/>
      <c r="O10" s="62"/>
      <c r="P10" s="52">
        <f>データ!$P$6</f>
        <v>99.65</v>
      </c>
      <c r="Q10" s="52"/>
      <c r="R10" s="52"/>
      <c r="S10" s="52"/>
      <c r="T10" s="52"/>
      <c r="U10" s="52"/>
      <c r="V10" s="52"/>
      <c r="W10" s="63">
        <f>データ!$Q$6</f>
        <v>5369</v>
      </c>
      <c r="X10" s="63"/>
      <c r="Y10" s="63"/>
      <c r="Z10" s="63"/>
      <c r="AA10" s="63"/>
      <c r="AB10" s="63"/>
      <c r="AC10" s="63"/>
      <c r="AD10" s="2"/>
      <c r="AE10" s="2"/>
      <c r="AF10" s="2"/>
      <c r="AG10" s="2"/>
      <c r="AH10" s="2"/>
      <c r="AI10" s="2"/>
      <c r="AJ10" s="2"/>
      <c r="AK10" s="2"/>
      <c r="AL10" s="63">
        <f>データ!$U$6</f>
        <v>5449</v>
      </c>
      <c r="AM10" s="63"/>
      <c r="AN10" s="63"/>
      <c r="AO10" s="63"/>
      <c r="AP10" s="63"/>
      <c r="AQ10" s="63"/>
      <c r="AR10" s="63"/>
      <c r="AS10" s="63"/>
      <c r="AT10" s="37">
        <f>データ!$V$6</f>
        <v>273.7</v>
      </c>
      <c r="AU10" s="38"/>
      <c r="AV10" s="38"/>
      <c r="AW10" s="38"/>
      <c r="AX10" s="38"/>
      <c r="AY10" s="38"/>
      <c r="AZ10" s="38"/>
      <c r="BA10" s="38"/>
      <c r="BB10" s="52">
        <f>データ!$W$6</f>
        <v>19.91</v>
      </c>
      <c r="BC10" s="52"/>
      <c r="BD10" s="52"/>
      <c r="BE10" s="52"/>
      <c r="BF10" s="52"/>
      <c r="BG10" s="52"/>
      <c r="BH10" s="52"/>
      <c r="BI10" s="52"/>
      <c r="BJ10" s="2"/>
      <c r="BK10" s="2"/>
      <c r="BL10" s="53" t="s">
        <v>21</v>
      </c>
      <c r="BM10" s="54"/>
      <c r="BN10" s="55" t="s">
        <v>22</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112</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87" t="s">
        <v>113</v>
      </c>
      <c r="BM47" s="88"/>
      <c r="BN47" s="88"/>
      <c r="BO47" s="88"/>
      <c r="BP47" s="88"/>
      <c r="BQ47" s="88"/>
      <c r="BR47" s="88"/>
      <c r="BS47" s="88"/>
      <c r="BT47" s="88"/>
      <c r="BU47" s="88"/>
      <c r="BV47" s="88"/>
      <c r="BW47" s="88"/>
      <c r="BX47" s="88"/>
      <c r="BY47" s="88"/>
      <c r="BZ47" s="8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87"/>
      <c r="BM48" s="88"/>
      <c r="BN48" s="88"/>
      <c r="BO48" s="88"/>
      <c r="BP48" s="88"/>
      <c r="BQ48" s="88"/>
      <c r="BR48" s="88"/>
      <c r="BS48" s="88"/>
      <c r="BT48" s="88"/>
      <c r="BU48" s="88"/>
      <c r="BV48" s="88"/>
      <c r="BW48" s="88"/>
      <c r="BX48" s="88"/>
      <c r="BY48" s="88"/>
      <c r="BZ48" s="8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87"/>
      <c r="BM49" s="88"/>
      <c r="BN49" s="88"/>
      <c r="BO49" s="88"/>
      <c r="BP49" s="88"/>
      <c r="BQ49" s="88"/>
      <c r="BR49" s="88"/>
      <c r="BS49" s="88"/>
      <c r="BT49" s="88"/>
      <c r="BU49" s="88"/>
      <c r="BV49" s="88"/>
      <c r="BW49" s="88"/>
      <c r="BX49" s="88"/>
      <c r="BY49" s="88"/>
      <c r="BZ49" s="8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87"/>
      <c r="BM50" s="88"/>
      <c r="BN50" s="88"/>
      <c r="BO50" s="88"/>
      <c r="BP50" s="88"/>
      <c r="BQ50" s="88"/>
      <c r="BR50" s="88"/>
      <c r="BS50" s="88"/>
      <c r="BT50" s="88"/>
      <c r="BU50" s="88"/>
      <c r="BV50" s="88"/>
      <c r="BW50" s="88"/>
      <c r="BX50" s="88"/>
      <c r="BY50" s="88"/>
      <c r="BZ50" s="8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87"/>
      <c r="BM51" s="88"/>
      <c r="BN51" s="88"/>
      <c r="BO51" s="88"/>
      <c r="BP51" s="88"/>
      <c r="BQ51" s="88"/>
      <c r="BR51" s="88"/>
      <c r="BS51" s="88"/>
      <c r="BT51" s="88"/>
      <c r="BU51" s="88"/>
      <c r="BV51" s="88"/>
      <c r="BW51" s="88"/>
      <c r="BX51" s="88"/>
      <c r="BY51" s="88"/>
      <c r="BZ51" s="8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87"/>
      <c r="BM52" s="88"/>
      <c r="BN52" s="88"/>
      <c r="BO52" s="88"/>
      <c r="BP52" s="88"/>
      <c r="BQ52" s="88"/>
      <c r="BR52" s="88"/>
      <c r="BS52" s="88"/>
      <c r="BT52" s="88"/>
      <c r="BU52" s="88"/>
      <c r="BV52" s="88"/>
      <c r="BW52" s="88"/>
      <c r="BX52" s="88"/>
      <c r="BY52" s="88"/>
      <c r="BZ52" s="8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87"/>
      <c r="BM53" s="88"/>
      <c r="BN53" s="88"/>
      <c r="BO53" s="88"/>
      <c r="BP53" s="88"/>
      <c r="BQ53" s="88"/>
      <c r="BR53" s="88"/>
      <c r="BS53" s="88"/>
      <c r="BT53" s="88"/>
      <c r="BU53" s="88"/>
      <c r="BV53" s="88"/>
      <c r="BW53" s="88"/>
      <c r="BX53" s="88"/>
      <c r="BY53" s="88"/>
      <c r="BZ53" s="8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87"/>
      <c r="BM54" s="88"/>
      <c r="BN54" s="88"/>
      <c r="BO54" s="88"/>
      <c r="BP54" s="88"/>
      <c r="BQ54" s="88"/>
      <c r="BR54" s="88"/>
      <c r="BS54" s="88"/>
      <c r="BT54" s="88"/>
      <c r="BU54" s="88"/>
      <c r="BV54" s="88"/>
      <c r="BW54" s="88"/>
      <c r="BX54" s="88"/>
      <c r="BY54" s="88"/>
      <c r="BZ54" s="8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87"/>
      <c r="BM55" s="88"/>
      <c r="BN55" s="88"/>
      <c r="BO55" s="88"/>
      <c r="BP55" s="88"/>
      <c r="BQ55" s="88"/>
      <c r="BR55" s="88"/>
      <c r="BS55" s="88"/>
      <c r="BT55" s="88"/>
      <c r="BU55" s="88"/>
      <c r="BV55" s="88"/>
      <c r="BW55" s="88"/>
      <c r="BX55" s="88"/>
      <c r="BY55" s="88"/>
      <c r="BZ55" s="8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87"/>
      <c r="BM56" s="88"/>
      <c r="BN56" s="88"/>
      <c r="BO56" s="88"/>
      <c r="BP56" s="88"/>
      <c r="BQ56" s="88"/>
      <c r="BR56" s="88"/>
      <c r="BS56" s="88"/>
      <c r="BT56" s="88"/>
      <c r="BU56" s="88"/>
      <c r="BV56" s="88"/>
      <c r="BW56" s="88"/>
      <c r="BX56" s="88"/>
      <c r="BY56" s="88"/>
      <c r="BZ56" s="8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87"/>
      <c r="BM57" s="88"/>
      <c r="BN57" s="88"/>
      <c r="BO57" s="88"/>
      <c r="BP57" s="88"/>
      <c r="BQ57" s="88"/>
      <c r="BR57" s="88"/>
      <c r="BS57" s="88"/>
      <c r="BT57" s="88"/>
      <c r="BU57" s="88"/>
      <c r="BV57" s="88"/>
      <c r="BW57" s="88"/>
      <c r="BX57" s="88"/>
      <c r="BY57" s="88"/>
      <c r="BZ57" s="8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87"/>
      <c r="BM58" s="88"/>
      <c r="BN58" s="88"/>
      <c r="BO58" s="88"/>
      <c r="BP58" s="88"/>
      <c r="BQ58" s="88"/>
      <c r="BR58" s="88"/>
      <c r="BS58" s="88"/>
      <c r="BT58" s="88"/>
      <c r="BU58" s="88"/>
      <c r="BV58" s="88"/>
      <c r="BW58" s="88"/>
      <c r="BX58" s="88"/>
      <c r="BY58" s="88"/>
      <c r="BZ58" s="8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87"/>
      <c r="BM59" s="88"/>
      <c r="BN59" s="88"/>
      <c r="BO59" s="88"/>
      <c r="BP59" s="88"/>
      <c r="BQ59" s="88"/>
      <c r="BR59" s="88"/>
      <c r="BS59" s="88"/>
      <c r="BT59" s="88"/>
      <c r="BU59" s="88"/>
      <c r="BV59" s="88"/>
      <c r="BW59" s="88"/>
      <c r="BX59" s="88"/>
      <c r="BY59" s="88"/>
      <c r="BZ59" s="89"/>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87"/>
      <c r="BM60" s="88"/>
      <c r="BN60" s="88"/>
      <c r="BO60" s="88"/>
      <c r="BP60" s="88"/>
      <c r="BQ60" s="88"/>
      <c r="BR60" s="88"/>
      <c r="BS60" s="88"/>
      <c r="BT60" s="88"/>
      <c r="BU60" s="88"/>
      <c r="BV60" s="88"/>
      <c r="BW60" s="88"/>
      <c r="BX60" s="88"/>
      <c r="BY60" s="88"/>
      <c r="BZ60" s="89"/>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87"/>
      <c r="BM61" s="88"/>
      <c r="BN61" s="88"/>
      <c r="BO61" s="88"/>
      <c r="BP61" s="88"/>
      <c r="BQ61" s="88"/>
      <c r="BR61" s="88"/>
      <c r="BS61" s="88"/>
      <c r="BT61" s="88"/>
      <c r="BU61" s="88"/>
      <c r="BV61" s="88"/>
      <c r="BW61" s="88"/>
      <c r="BX61" s="88"/>
      <c r="BY61" s="88"/>
      <c r="BZ61" s="8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87"/>
      <c r="BM62" s="88"/>
      <c r="BN62" s="88"/>
      <c r="BO62" s="88"/>
      <c r="BP62" s="88"/>
      <c r="BQ62" s="88"/>
      <c r="BR62" s="88"/>
      <c r="BS62" s="88"/>
      <c r="BT62" s="88"/>
      <c r="BU62" s="88"/>
      <c r="BV62" s="88"/>
      <c r="BW62" s="88"/>
      <c r="BX62" s="88"/>
      <c r="BY62" s="88"/>
      <c r="BZ62" s="8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87"/>
      <c r="BM63" s="88"/>
      <c r="BN63" s="88"/>
      <c r="BO63" s="88"/>
      <c r="BP63" s="88"/>
      <c r="BQ63" s="88"/>
      <c r="BR63" s="88"/>
      <c r="BS63" s="88"/>
      <c r="BT63" s="88"/>
      <c r="BU63" s="88"/>
      <c r="BV63" s="88"/>
      <c r="BW63" s="88"/>
      <c r="BX63" s="88"/>
      <c r="BY63" s="88"/>
      <c r="BZ63" s="8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87" t="s">
        <v>114</v>
      </c>
      <c r="BM66" s="88"/>
      <c r="BN66" s="88"/>
      <c r="BO66" s="88"/>
      <c r="BP66" s="88"/>
      <c r="BQ66" s="88"/>
      <c r="BR66" s="88"/>
      <c r="BS66" s="88"/>
      <c r="BT66" s="88"/>
      <c r="BU66" s="88"/>
      <c r="BV66" s="88"/>
      <c r="BW66" s="88"/>
      <c r="BX66" s="88"/>
      <c r="BY66" s="88"/>
      <c r="BZ66" s="8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87"/>
      <c r="BM67" s="88"/>
      <c r="BN67" s="88"/>
      <c r="BO67" s="88"/>
      <c r="BP67" s="88"/>
      <c r="BQ67" s="88"/>
      <c r="BR67" s="88"/>
      <c r="BS67" s="88"/>
      <c r="BT67" s="88"/>
      <c r="BU67" s="88"/>
      <c r="BV67" s="88"/>
      <c r="BW67" s="88"/>
      <c r="BX67" s="88"/>
      <c r="BY67" s="88"/>
      <c r="BZ67" s="8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87"/>
      <c r="BM68" s="88"/>
      <c r="BN68" s="88"/>
      <c r="BO68" s="88"/>
      <c r="BP68" s="88"/>
      <c r="BQ68" s="88"/>
      <c r="BR68" s="88"/>
      <c r="BS68" s="88"/>
      <c r="BT68" s="88"/>
      <c r="BU68" s="88"/>
      <c r="BV68" s="88"/>
      <c r="BW68" s="88"/>
      <c r="BX68" s="88"/>
      <c r="BY68" s="88"/>
      <c r="BZ68" s="8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87"/>
      <c r="BM69" s="88"/>
      <c r="BN69" s="88"/>
      <c r="BO69" s="88"/>
      <c r="BP69" s="88"/>
      <c r="BQ69" s="88"/>
      <c r="BR69" s="88"/>
      <c r="BS69" s="88"/>
      <c r="BT69" s="88"/>
      <c r="BU69" s="88"/>
      <c r="BV69" s="88"/>
      <c r="BW69" s="88"/>
      <c r="BX69" s="88"/>
      <c r="BY69" s="88"/>
      <c r="BZ69" s="8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87"/>
      <c r="BM70" s="88"/>
      <c r="BN70" s="88"/>
      <c r="BO70" s="88"/>
      <c r="BP70" s="88"/>
      <c r="BQ70" s="88"/>
      <c r="BR70" s="88"/>
      <c r="BS70" s="88"/>
      <c r="BT70" s="88"/>
      <c r="BU70" s="88"/>
      <c r="BV70" s="88"/>
      <c r="BW70" s="88"/>
      <c r="BX70" s="88"/>
      <c r="BY70" s="88"/>
      <c r="BZ70" s="8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87"/>
      <c r="BM71" s="88"/>
      <c r="BN71" s="88"/>
      <c r="BO71" s="88"/>
      <c r="BP71" s="88"/>
      <c r="BQ71" s="88"/>
      <c r="BR71" s="88"/>
      <c r="BS71" s="88"/>
      <c r="BT71" s="88"/>
      <c r="BU71" s="88"/>
      <c r="BV71" s="88"/>
      <c r="BW71" s="88"/>
      <c r="BX71" s="88"/>
      <c r="BY71" s="88"/>
      <c r="BZ71" s="8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87"/>
      <c r="BM72" s="88"/>
      <c r="BN72" s="88"/>
      <c r="BO72" s="88"/>
      <c r="BP72" s="88"/>
      <c r="BQ72" s="88"/>
      <c r="BR72" s="88"/>
      <c r="BS72" s="88"/>
      <c r="BT72" s="88"/>
      <c r="BU72" s="88"/>
      <c r="BV72" s="88"/>
      <c r="BW72" s="88"/>
      <c r="BX72" s="88"/>
      <c r="BY72" s="88"/>
      <c r="BZ72" s="8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87"/>
      <c r="BM73" s="88"/>
      <c r="BN73" s="88"/>
      <c r="BO73" s="88"/>
      <c r="BP73" s="88"/>
      <c r="BQ73" s="88"/>
      <c r="BR73" s="88"/>
      <c r="BS73" s="88"/>
      <c r="BT73" s="88"/>
      <c r="BU73" s="88"/>
      <c r="BV73" s="88"/>
      <c r="BW73" s="88"/>
      <c r="BX73" s="88"/>
      <c r="BY73" s="88"/>
      <c r="BZ73" s="8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87"/>
      <c r="BM74" s="88"/>
      <c r="BN74" s="88"/>
      <c r="BO74" s="88"/>
      <c r="BP74" s="88"/>
      <c r="BQ74" s="88"/>
      <c r="BR74" s="88"/>
      <c r="BS74" s="88"/>
      <c r="BT74" s="88"/>
      <c r="BU74" s="88"/>
      <c r="BV74" s="88"/>
      <c r="BW74" s="88"/>
      <c r="BX74" s="88"/>
      <c r="BY74" s="88"/>
      <c r="BZ74" s="8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87"/>
      <c r="BM75" s="88"/>
      <c r="BN75" s="88"/>
      <c r="BO75" s="88"/>
      <c r="BP75" s="88"/>
      <c r="BQ75" s="88"/>
      <c r="BR75" s="88"/>
      <c r="BS75" s="88"/>
      <c r="BT75" s="88"/>
      <c r="BU75" s="88"/>
      <c r="BV75" s="88"/>
      <c r="BW75" s="88"/>
      <c r="BX75" s="88"/>
      <c r="BY75" s="88"/>
      <c r="BZ75" s="8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87"/>
      <c r="BM76" s="88"/>
      <c r="BN76" s="88"/>
      <c r="BO76" s="88"/>
      <c r="BP76" s="88"/>
      <c r="BQ76" s="88"/>
      <c r="BR76" s="88"/>
      <c r="BS76" s="88"/>
      <c r="BT76" s="88"/>
      <c r="BU76" s="88"/>
      <c r="BV76" s="88"/>
      <c r="BW76" s="88"/>
      <c r="BX76" s="88"/>
      <c r="BY76" s="88"/>
      <c r="BZ76" s="8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87"/>
      <c r="BM77" s="88"/>
      <c r="BN77" s="88"/>
      <c r="BO77" s="88"/>
      <c r="BP77" s="88"/>
      <c r="BQ77" s="88"/>
      <c r="BR77" s="88"/>
      <c r="BS77" s="88"/>
      <c r="BT77" s="88"/>
      <c r="BU77" s="88"/>
      <c r="BV77" s="88"/>
      <c r="BW77" s="88"/>
      <c r="BX77" s="88"/>
      <c r="BY77" s="88"/>
      <c r="BZ77" s="8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87"/>
      <c r="BM78" s="88"/>
      <c r="BN78" s="88"/>
      <c r="BO78" s="88"/>
      <c r="BP78" s="88"/>
      <c r="BQ78" s="88"/>
      <c r="BR78" s="88"/>
      <c r="BS78" s="88"/>
      <c r="BT78" s="88"/>
      <c r="BU78" s="88"/>
      <c r="BV78" s="88"/>
      <c r="BW78" s="88"/>
      <c r="BX78" s="88"/>
      <c r="BY78" s="88"/>
      <c r="BZ78" s="8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87"/>
      <c r="BM79" s="88"/>
      <c r="BN79" s="88"/>
      <c r="BO79" s="88"/>
      <c r="BP79" s="88"/>
      <c r="BQ79" s="88"/>
      <c r="BR79" s="88"/>
      <c r="BS79" s="88"/>
      <c r="BT79" s="88"/>
      <c r="BU79" s="88"/>
      <c r="BV79" s="88"/>
      <c r="BW79" s="88"/>
      <c r="BX79" s="88"/>
      <c r="BY79" s="88"/>
      <c r="BZ79" s="8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87"/>
      <c r="BM80" s="88"/>
      <c r="BN80" s="88"/>
      <c r="BO80" s="88"/>
      <c r="BP80" s="88"/>
      <c r="BQ80" s="88"/>
      <c r="BR80" s="88"/>
      <c r="BS80" s="88"/>
      <c r="BT80" s="88"/>
      <c r="BU80" s="88"/>
      <c r="BV80" s="88"/>
      <c r="BW80" s="88"/>
      <c r="BX80" s="88"/>
      <c r="BY80" s="88"/>
      <c r="BZ80" s="8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87"/>
      <c r="BM81" s="88"/>
      <c r="BN81" s="88"/>
      <c r="BO81" s="88"/>
      <c r="BP81" s="88"/>
      <c r="BQ81" s="88"/>
      <c r="BR81" s="88"/>
      <c r="BS81" s="88"/>
      <c r="BT81" s="88"/>
      <c r="BU81" s="88"/>
      <c r="BV81" s="88"/>
      <c r="BW81" s="88"/>
      <c r="BX81" s="88"/>
      <c r="BY81" s="88"/>
      <c r="BZ81" s="8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90"/>
      <c r="BM82" s="91"/>
      <c r="BN82" s="91"/>
      <c r="BO82" s="91"/>
      <c r="BP82" s="91"/>
      <c r="BQ82" s="91"/>
      <c r="BR82" s="91"/>
      <c r="BS82" s="91"/>
      <c r="BT82" s="91"/>
      <c r="BU82" s="91"/>
      <c r="BV82" s="91"/>
      <c r="BW82" s="91"/>
      <c r="BX82" s="91"/>
      <c r="BY82" s="91"/>
      <c r="BZ82" s="9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Yf9nRMF/ohnU1aRrAi4iL/vFYfPXrH/pByLzzXRoyrFZoYuPP8RdUVbg1vof1xnntG3+U+dqRWTwrFZ92wGnew==" saltValue="Uq0MoZXRZyfDWuUJ0kcshA=="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0" t="s">
        <v>50</v>
      </c>
      <c r="I3" s="81"/>
      <c r="J3" s="81"/>
      <c r="K3" s="81"/>
      <c r="L3" s="81"/>
      <c r="M3" s="81"/>
      <c r="N3" s="81"/>
      <c r="O3" s="81"/>
      <c r="P3" s="81"/>
      <c r="Q3" s="81"/>
      <c r="R3" s="81"/>
      <c r="S3" s="81"/>
      <c r="T3" s="81"/>
      <c r="U3" s="81"/>
      <c r="V3" s="81"/>
      <c r="W3" s="82"/>
      <c r="X3" s="86" t="s">
        <v>51</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52</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4" x14ac:dyDescent="0.15">
      <c r="A4" s="15" t="s">
        <v>53</v>
      </c>
      <c r="B4" s="17"/>
      <c r="C4" s="17"/>
      <c r="D4" s="17"/>
      <c r="E4" s="17"/>
      <c r="F4" s="17"/>
      <c r="G4" s="17"/>
      <c r="H4" s="83"/>
      <c r="I4" s="84"/>
      <c r="J4" s="84"/>
      <c r="K4" s="84"/>
      <c r="L4" s="84"/>
      <c r="M4" s="84"/>
      <c r="N4" s="84"/>
      <c r="O4" s="84"/>
      <c r="P4" s="84"/>
      <c r="Q4" s="84"/>
      <c r="R4" s="84"/>
      <c r="S4" s="84"/>
      <c r="T4" s="84"/>
      <c r="U4" s="84"/>
      <c r="V4" s="84"/>
      <c r="W4" s="85"/>
      <c r="X4" s="79" t="s">
        <v>54</v>
      </c>
      <c r="Y4" s="79"/>
      <c r="Z4" s="79"/>
      <c r="AA4" s="79"/>
      <c r="AB4" s="79"/>
      <c r="AC4" s="79"/>
      <c r="AD4" s="79"/>
      <c r="AE4" s="79"/>
      <c r="AF4" s="79"/>
      <c r="AG4" s="79"/>
      <c r="AH4" s="79"/>
      <c r="AI4" s="79" t="s">
        <v>55</v>
      </c>
      <c r="AJ4" s="79"/>
      <c r="AK4" s="79"/>
      <c r="AL4" s="79"/>
      <c r="AM4" s="79"/>
      <c r="AN4" s="79"/>
      <c r="AO4" s="79"/>
      <c r="AP4" s="79"/>
      <c r="AQ4" s="79"/>
      <c r="AR4" s="79"/>
      <c r="AS4" s="79"/>
      <c r="AT4" s="79" t="s">
        <v>56</v>
      </c>
      <c r="AU4" s="79"/>
      <c r="AV4" s="79"/>
      <c r="AW4" s="79"/>
      <c r="AX4" s="79"/>
      <c r="AY4" s="79"/>
      <c r="AZ4" s="79"/>
      <c r="BA4" s="79"/>
      <c r="BB4" s="79"/>
      <c r="BC4" s="79"/>
      <c r="BD4" s="79"/>
      <c r="BE4" s="79" t="s">
        <v>57</v>
      </c>
      <c r="BF4" s="79"/>
      <c r="BG4" s="79"/>
      <c r="BH4" s="79"/>
      <c r="BI4" s="79"/>
      <c r="BJ4" s="79"/>
      <c r="BK4" s="79"/>
      <c r="BL4" s="79"/>
      <c r="BM4" s="79"/>
      <c r="BN4" s="79"/>
      <c r="BO4" s="79"/>
      <c r="BP4" s="79" t="s">
        <v>58</v>
      </c>
      <c r="BQ4" s="79"/>
      <c r="BR4" s="79"/>
      <c r="BS4" s="79"/>
      <c r="BT4" s="79"/>
      <c r="BU4" s="79"/>
      <c r="BV4" s="79"/>
      <c r="BW4" s="79"/>
      <c r="BX4" s="79"/>
      <c r="BY4" s="79"/>
      <c r="BZ4" s="79"/>
      <c r="CA4" s="79" t="s">
        <v>59</v>
      </c>
      <c r="CB4" s="79"/>
      <c r="CC4" s="79"/>
      <c r="CD4" s="79"/>
      <c r="CE4" s="79"/>
      <c r="CF4" s="79"/>
      <c r="CG4" s="79"/>
      <c r="CH4" s="79"/>
      <c r="CI4" s="79"/>
      <c r="CJ4" s="79"/>
      <c r="CK4" s="79"/>
      <c r="CL4" s="79" t="s">
        <v>60</v>
      </c>
      <c r="CM4" s="79"/>
      <c r="CN4" s="79"/>
      <c r="CO4" s="79"/>
      <c r="CP4" s="79"/>
      <c r="CQ4" s="79"/>
      <c r="CR4" s="79"/>
      <c r="CS4" s="79"/>
      <c r="CT4" s="79"/>
      <c r="CU4" s="79"/>
      <c r="CV4" s="79"/>
      <c r="CW4" s="79" t="s">
        <v>61</v>
      </c>
      <c r="CX4" s="79"/>
      <c r="CY4" s="79"/>
      <c r="CZ4" s="79"/>
      <c r="DA4" s="79"/>
      <c r="DB4" s="79"/>
      <c r="DC4" s="79"/>
      <c r="DD4" s="79"/>
      <c r="DE4" s="79"/>
      <c r="DF4" s="79"/>
      <c r="DG4" s="79"/>
      <c r="DH4" s="79" t="s">
        <v>62</v>
      </c>
      <c r="DI4" s="79"/>
      <c r="DJ4" s="79"/>
      <c r="DK4" s="79"/>
      <c r="DL4" s="79"/>
      <c r="DM4" s="79"/>
      <c r="DN4" s="79"/>
      <c r="DO4" s="79"/>
      <c r="DP4" s="79"/>
      <c r="DQ4" s="79"/>
      <c r="DR4" s="79"/>
      <c r="DS4" s="79" t="s">
        <v>63</v>
      </c>
      <c r="DT4" s="79"/>
      <c r="DU4" s="79"/>
      <c r="DV4" s="79"/>
      <c r="DW4" s="79"/>
      <c r="DX4" s="79"/>
      <c r="DY4" s="79"/>
      <c r="DZ4" s="79"/>
      <c r="EA4" s="79"/>
      <c r="EB4" s="79"/>
      <c r="EC4" s="79"/>
      <c r="ED4" s="79" t="s">
        <v>64</v>
      </c>
      <c r="EE4" s="79"/>
      <c r="EF4" s="79"/>
      <c r="EG4" s="79"/>
      <c r="EH4" s="79"/>
      <c r="EI4" s="79"/>
      <c r="EJ4" s="79"/>
      <c r="EK4" s="79"/>
      <c r="EL4" s="79"/>
      <c r="EM4" s="79"/>
      <c r="EN4" s="79"/>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16411</v>
      </c>
      <c r="D6" s="20">
        <f t="shared" si="3"/>
        <v>46</v>
      </c>
      <c r="E6" s="20">
        <f t="shared" si="3"/>
        <v>1</v>
      </c>
      <c r="F6" s="20">
        <f t="shared" si="3"/>
        <v>0</v>
      </c>
      <c r="G6" s="20">
        <f t="shared" si="3"/>
        <v>1</v>
      </c>
      <c r="H6" s="20" t="str">
        <f t="shared" si="3"/>
        <v>北海道　大樹町</v>
      </c>
      <c r="I6" s="20" t="str">
        <f t="shared" si="3"/>
        <v>法適用</v>
      </c>
      <c r="J6" s="20" t="str">
        <f t="shared" si="3"/>
        <v>水道事業</v>
      </c>
      <c r="K6" s="20" t="str">
        <f t="shared" si="3"/>
        <v>末端給水事業</v>
      </c>
      <c r="L6" s="20" t="str">
        <f t="shared" si="3"/>
        <v>A8</v>
      </c>
      <c r="M6" s="20" t="str">
        <f t="shared" si="3"/>
        <v>自治体職員</v>
      </c>
      <c r="N6" s="21" t="str">
        <f t="shared" si="3"/>
        <v>-</v>
      </c>
      <c r="O6" s="21">
        <f t="shared" si="3"/>
        <v>90.16</v>
      </c>
      <c r="P6" s="21">
        <f t="shared" si="3"/>
        <v>99.65</v>
      </c>
      <c r="Q6" s="21">
        <f t="shared" si="3"/>
        <v>5369</v>
      </c>
      <c r="R6" s="21">
        <f t="shared" si="3"/>
        <v>5439</v>
      </c>
      <c r="S6" s="21">
        <f t="shared" si="3"/>
        <v>815.67</v>
      </c>
      <c r="T6" s="21">
        <f t="shared" si="3"/>
        <v>6.67</v>
      </c>
      <c r="U6" s="21">
        <f t="shared" si="3"/>
        <v>5449</v>
      </c>
      <c r="V6" s="21">
        <f t="shared" si="3"/>
        <v>273.7</v>
      </c>
      <c r="W6" s="21">
        <f t="shared" si="3"/>
        <v>19.91</v>
      </c>
      <c r="X6" s="22">
        <f>IF(X7="",NA(),X7)</f>
        <v>92.14</v>
      </c>
      <c r="Y6" s="22">
        <f t="shared" ref="Y6:AG6" si="4">IF(Y7="",NA(),Y7)</f>
        <v>96.22</v>
      </c>
      <c r="Z6" s="22">
        <f t="shared" si="4"/>
        <v>104.19</v>
      </c>
      <c r="AA6" s="22">
        <f t="shared" si="4"/>
        <v>100.96</v>
      </c>
      <c r="AB6" s="22">
        <f t="shared" si="4"/>
        <v>94.7</v>
      </c>
      <c r="AC6" s="22">
        <f t="shared" si="4"/>
        <v>103.81</v>
      </c>
      <c r="AD6" s="22">
        <f t="shared" si="4"/>
        <v>104.35</v>
      </c>
      <c r="AE6" s="22">
        <f t="shared" si="4"/>
        <v>105.34</v>
      </c>
      <c r="AF6" s="22">
        <f t="shared" si="4"/>
        <v>105.77</v>
      </c>
      <c r="AG6" s="22">
        <f t="shared" si="4"/>
        <v>104.82</v>
      </c>
      <c r="AH6" s="21" t="str">
        <f>IF(AH7="","",IF(AH7="-","【-】","【"&amp;SUBSTITUTE(TEXT(AH7,"#,##0.00"),"-","△")&amp;"】"))</f>
        <v>【108.70】</v>
      </c>
      <c r="AI6" s="22">
        <f>IF(AI7="",NA(),AI7)</f>
        <v>266.88</v>
      </c>
      <c r="AJ6" s="22">
        <f t="shared" ref="AJ6:AR6" si="5">IF(AJ7="",NA(),AJ7)</f>
        <v>265.61</v>
      </c>
      <c r="AK6" s="22">
        <f t="shared" si="5"/>
        <v>183.56</v>
      </c>
      <c r="AL6" s="22">
        <f t="shared" si="5"/>
        <v>184.24</v>
      </c>
      <c r="AM6" s="22">
        <f t="shared" si="5"/>
        <v>215.16</v>
      </c>
      <c r="AN6" s="22">
        <f t="shared" si="5"/>
        <v>25.66</v>
      </c>
      <c r="AO6" s="22">
        <f t="shared" si="5"/>
        <v>21.69</v>
      </c>
      <c r="AP6" s="22">
        <f t="shared" si="5"/>
        <v>24.04</v>
      </c>
      <c r="AQ6" s="22">
        <f t="shared" si="5"/>
        <v>28.03</v>
      </c>
      <c r="AR6" s="22">
        <f t="shared" si="5"/>
        <v>26.73</v>
      </c>
      <c r="AS6" s="21" t="str">
        <f>IF(AS7="","",IF(AS7="-","【-】","【"&amp;SUBSTITUTE(TEXT(AS7,"#,##0.00"),"-","△")&amp;"】"))</f>
        <v>【1.34】</v>
      </c>
      <c r="AT6" s="22">
        <f>IF(AT7="",NA(),AT7)</f>
        <v>760.07</v>
      </c>
      <c r="AU6" s="22">
        <f t="shared" ref="AU6:BC6" si="6">IF(AU7="",NA(),AU7)</f>
        <v>669.56</v>
      </c>
      <c r="AV6" s="22">
        <f t="shared" si="6"/>
        <v>706.63</v>
      </c>
      <c r="AW6" s="22">
        <f t="shared" si="6"/>
        <v>696.95</v>
      </c>
      <c r="AX6" s="22">
        <f t="shared" si="6"/>
        <v>546.89</v>
      </c>
      <c r="AY6" s="22">
        <f t="shared" si="6"/>
        <v>300.14</v>
      </c>
      <c r="AZ6" s="22">
        <f t="shared" si="6"/>
        <v>301.04000000000002</v>
      </c>
      <c r="BA6" s="22">
        <f t="shared" si="6"/>
        <v>305.08</v>
      </c>
      <c r="BB6" s="22">
        <f t="shared" si="6"/>
        <v>305.33999999999997</v>
      </c>
      <c r="BC6" s="22">
        <f t="shared" si="6"/>
        <v>310.01</v>
      </c>
      <c r="BD6" s="21" t="str">
        <f>IF(BD7="","",IF(BD7="-","【-】","【"&amp;SUBSTITUTE(TEXT(BD7,"#,##0.00"),"-","△")&amp;"】"))</f>
        <v>【252.29】</v>
      </c>
      <c r="BE6" s="22">
        <f>IF(BE7="",NA(),BE7)</f>
        <v>410.6</v>
      </c>
      <c r="BF6" s="22">
        <f t="shared" ref="BF6:BN6" si="7">IF(BF7="",NA(),BF7)</f>
        <v>359.49</v>
      </c>
      <c r="BG6" s="22">
        <f t="shared" si="7"/>
        <v>314.39999999999998</v>
      </c>
      <c r="BH6" s="22">
        <f t="shared" si="7"/>
        <v>280.64</v>
      </c>
      <c r="BI6" s="22">
        <f t="shared" si="7"/>
        <v>272.31</v>
      </c>
      <c r="BJ6" s="22">
        <f t="shared" si="7"/>
        <v>566.65</v>
      </c>
      <c r="BK6" s="22">
        <f t="shared" si="7"/>
        <v>551.62</v>
      </c>
      <c r="BL6" s="22">
        <f t="shared" si="7"/>
        <v>585.59</v>
      </c>
      <c r="BM6" s="22">
        <f t="shared" si="7"/>
        <v>561.34</v>
      </c>
      <c r="BN6" s="22">
        <f t="shared" si="7"/>
        <v>538.33000000000004</v>
      </c>
      <c r="BO6" s="21" t="str">
        <f>IF(BO7="","",IF(BO7="-","【-】","【"&amp;SUBSTITUTE(TEXT(BO7,"#,##0.00"),"-","△")&amp;"】"))</f>
        <v>【268.07】</v>
      </c>
      <c r="BP6" s="22">
        <f>IF(BP7="",NA(),BP7)</f>
        <v>60.44</v>
      </c>
      <c r="BQ6" s="22">
        <f t="shared" ref="BQ6:BY6" si="8">IF(BQ7="",NA(),BQ7)</f>
        <v>64.42</v>
      </c>
      <c r="BR6" s="22">
        <f t="shared" si="8"/>
        <v>75.91</v>
      </c>
      <c r="BS6" s="22">
        <f t="shared" si="8"/>
        <v>65.8</v>
      </c>
      <c r="BT6" s="22">
        <f t="shared" si="8"/>
        <v>58.95</v>
      </c>
      <c r="BU6" s="22">
        <f t="shared" si="8"/>
        <v>84.77</v>
      </c>
      <c r="BV6" s="22">
        <f t="shared" si="8"/>
        <v>87.11</v>
      </c>
      <c r="BW6" s="22">
        <f t="shared" si="8"/>
        <v>82.78</v>
      </c>
      <c r="BX6" s="22">
        <f t="shared" si="8"/>
        <v>84.82</v>
      </c>
      <c r="BY6" s="22">
        <f t="shared" si="8"/>
        <v>82.29</v>
      </c>
      <c r="BZ6" s="21" t="str">
        <f>IF(BZ7="","",IF(BZ7="-","【-】","【"&amp;SUBSTITUTE(TEXT(BZ7,"#,##0.00"),"-","△")&amp;"】"))</f>
        <v>【97.47】</v>
      </c>
      <c r="CA6" s="22">
        <f>IF(CA7="",NA(),CA7)</f>
        <v>342.01</v>
      </c>
      <c r="CB6" s="22">
        <f t="shared" ref="CB6:CJ6" si="9">IF(CB7="",NA(),CB7)</f>
        <v>320.36</v>
      </c>
      <c r="CC6" s="22">
        <f t="shared" si="9"/>
        <v>268.48</v>
      </c>
      <c r="CD6" s="22">
        <f t="shared" si="9"/>
        <v>281.99</v>
      </c>
      <c r="CE6" s="22">
        <f t="shared" si="9"/>
        <v>314.14999999999998</v>
      </c>
      <c r="CF6" s="22">
        <f t="shared" si="9"/>
        <v>227.27</v>
      </c>
      <c r="CG6" s="22">
        <f t="shared" si="9"/>
        <v>223.98</v>
      </c>
      <c r="CH6" s="22">
        <f t="shared" si="9"/>
        <v>225.09</v>
      </c>
      <c r="CI6" s="22">
        <f t="shared" si="9"/>
        <v>224.82</v>
      </c>
      <c r="CJ6" s="22">
        <f t="shared" si="9"/>
        <v>230.85</v>
      </c>
      <c r="CK6" s="21" t="str">
        <f>IF(CK7="","",IF(CK7="-","【-】","【"&amp;SUBSTITUTE(TEXT(CK7,"#,##0.00"),"-","△")&amp;"】"))</f>
        <v>【174.75】</v>
      </c>
      <c r="CL6" s="22">
        <f>IF(CL7="",NA(),CL7)</f>
        <v>58.47</v>
      </c>
      <c r="CM6" s="22">
        <f t="shared" ref="CM6:CU6" si="10">IF(CM7="",NA(),CM7)</f>
        <v>61.53</v>
      </c>
      <c r="CN6" s="22">
        <f t="shared" si="10"/>
        <v>65.39</v>
      </c>
      <c r="CO6" s="22">
        <f t="shared" si="10"/>
        <v>64.27</v>
      </c>
      <c r="CP6" s="22">
        <f t="shared" si="10"/>
        <v>63.64</v>
      </c>
      <c r="CQ6" s="22">
        <f t="shared" si="10"/>
        <v>50.29</v>
      </c>
      <c r="CR6" s="22">
        <f t="shared" si="10"/>
        <v>49.64</v>
      </c>
      <c r="CS6" s="22">
        <f t="shared" si="10"/>
        <v>49.38</v>
      </c>
      <c r="CT6" s="22">
        <f t="shared" si="10"/>
        <v>50.09</v>
      </c>
      <c r="CU6" s="22">
        <f t="shared" si="10"/>
        <v>50.1</v>
      </c>
      <c r="CV6" s="21" t="str">
        <f>IF(CV7="","",IF(CV7="-","【-】","【"&amp;SUBSTITUTE(TEXT(CV7,"#,##0.00"),"-","△")&amp;"】"))</f>
        <v>【59.97】</v>
      </c>
      <c r="CW6" s="22">
        <f>IF(CW7="",NA(),CW7)</f>
        <v>91.38</v>
      </c>
      <c r="CX6" s="22">
        <f t="shared" ref="CX6:DF6" si="11">IF(CX7="",NA(),CX7)</f>
        <v>89.86</v>
      </c>
      <c r="CY6" s="22">
        <f t="shared" si="11"/>
        <v>87.84</v>
      </c>
      <c r="CZ6" s="22">
        <f t="shared" si="11"/>
        <v>87.21</v>
      </c>
      <c r="DA6" s="22">
        <f t="shared" si="11"/>
        <v>86.87</v>
      </c>
      <c r="DB6" s="22">
        <f t="shared" si="11"/>
        <v>77.73</v>
      </c>
      <c r="DC6" s="22">
        <f t="shared" si="11"/>
        <v>78.09</v>
      </c>
      <c r="DD6" s="22">
        <f t="shared" si="11"/>
        <v>78.010000000000005</v>
      </c>
      <c r="DE6" s="22">
        <f t="shared" si="11"/>
        <v>77.599999999999994</v>
      </c>
      <c r="DF6" s="22">
        <f t="shared" si="11"/>
        <v>77.3</v>
      </c>
      <c r="DG6" s="21" t="str">
        <f>IF(DG7="","",IF(DG7="-","【-】","【"&amp;SUBSTITUTE(TEXT(DG7,"#,##0.00"),"-","△")&amp;"】"))</f>
        <v>【89.76】</v>
      </c>
      <c r="DH6" s="22">
        <f>IF(DH7="",NA(),DH7)</f>
        <v>48.99</v>
      </c>
      <c r="DI6" s="22">
        <f t="shared" ref="DI6:DQ6" si="12">IF(DI7="",NA(),DI7)</f>
        <v>50.69</v>
      </c>
      <c r="DJ6" s="22">
        <f t="shared" si="12"/>
        <v>52.39</v>
      </c>
      <c r="DK6" s="22">
        <f t="shared" si="12"/>
        <v>54.57</v>
      </c>
      <c r="DL6" s="22">
        <f t="shared" si="12"/>
        <v>56.32</v>
      </c>
      <c r="DM6" s="22">
        <f t="shared" si="12"/>
        <v>45.85</v>
      </c>
      <c r="DN6" s="22">
        <f t="shared" si="12"/>
        <v>47.31</v>
      </c>
      <c r="DO6" s="22">
        <f t="shared" si="12"/>
        <v>47.5</v>
      </c>
      <c r="DP6" s="22">
        <f t="shared" si="12"/>
        <v>48.41</v>
      </c>
      <c r="DQ6" s="22">
        <f t="shared" si="12"/>
        <v>50.02</v>
      </c>
      <c r="DR6" s="21" t="str">
        <f>IF(DR7="","",IF(DR7="-","【-】","【"&amp;SUBSTITUTE(TEXT(DR7,"#,##0.00"),"-","△")&amp;"】"))</f>
        <v>【51.51】</v>
      </c>
      <c r="DS6" s="22">
        <f>IF(DS7="",NA(),DS7)</f>
        <v>20.09</v>
      </c>
      <c r="DT6" s="22">
        <f t="shared" ref="DT6:EB6" si="13">IF(DT7="",NA(),DT7)</f>
        <v>26.14</v>
      </c>
      <c r="DU6" s="22">
        <f t="shared" si="13"/>
        <v>26.71</v>
      </c>
      <c r="DV6" s="22">
        <f t="shared" si="13"/>
        <v>27.18</v>
      </c>
      <c r="DW6" s="22">
        <f t="shared" si="13"/>
        <v>27.6</v>
      </c>
      <c r="DX6" s="22">
        <f t="shared" si="13"/>
        <v>14.13</v>
      </c>
      <c r="DY6" s="22">
        <f t="shared" si="13"/>
        <v>16.77</v>
      </c>
      <c r="DZ6" s="22">
        <f t="shared" si="13"/>
        <v>17.399999999999999</v>
      </c>
      <c r="EA6" s="22">
        <f t="shared" si="13"/>
        <v>18.64</v>
      </c>
      <c r="EB6" s="22">
        <f t="shared" si="13"/>
        <v>19.510000000000002</v>
      </c>
      <c r="EC6" s="21" t="str">
        <f>IF(EC7="","",IF(EC7="-","【-】","【"&amp;SUBSTITUTE(TEXT(EC7,"#,##0.00"),"-","△")&amp;"】"))</f>
        <v>【23.75】</v>
      </c>
      <c r="ED6" s="22">
        <f>IF(ED7="",NA(),ED7)</f>
        <v>0.84</v>
      </c>
      <c r="EE6" s="22">
        <f t="shared" ref="EE6:EM6" si="14">IF(EE7="",NA(),EE7)</f>
        <v>0.3</v>
      </c>
      <c r="EF6" s="22">
        <f t="shared" si="14"/>
        <v>0.16</v>
      </c>
      <c r="EG6" s="22">
        <f t="shared" si="14"/>
        <v>0.13</v>
      </c>
      <c r="EH6" s="22">
        <f t="shared" si="14"/>
        <v>0.37</v>
      </c>
      <c r="EI6" s="22">
        <f t="shared" si="14"/>
        <v>0.52</v>
      </c>
      <c r="EJ6" s="22">
        <f t="shared" si="14"/>
        <v>0.47</v>
      </c>
      <c r="EK6" s="22">
        <f t="shared" si="14"/>
        <v>0.4</v>
      </c>
      <c r="EL6" s="22">
        <f t="shared" si="14"/>
        <v>0.36</v>
      </c>
      <c r="EM6" s="22">
        <f t="shared" si="14"/>
        <v>0.56999999999999995</v>
      </c>
      <c r="EN6" s="21" t="str">
        <f>IF(EN7="","",IF(EN7="-","【-】","【"&amp;SUBSTITUTE(TEXT(EN7,"#,##0.00"),"-","△")&amp;"】"))</f>
        <v>【0.67】</v>
      </c>
    </row>
    <row r="7" spans="1:144" s="23" customFormat="1" x14ac:dyDescent="0.15">
      <c r="A7" s="15"/>
      <c r="B7" s="24">
        <v>2022</v>
      </c>
      <c r="C7" s="24">
        <v>16411</v>
      </c>
      <c r="D7" s="24">
        <v>46</v>
      </c>
      <c r="E7" s="24">
        <v>1</v>
      </c>
      <c r="F7" s="24">
        <v>0</v>
      </c>
      <c r="G7" s="24">
        <v>1</v>
      </c>
      <c r="H7" s="24" t="s">
        <v>93</v>
      </c>
      <c r="I7" s="24" t="s">
        <v>94</v>
      </c>
      <c r="J7" s="24" t="s">
        <v>95</v>
      </c>
      <c r="K7" s="24" t="s">
        <v>96</v>
      </c>
      <c r="L7" s="24" t="s">
        <v>97</v>
      </c>
      <c r="M7" s="24" t="s">
        <v>98</v>
      </c>
      <c r="N7" s="25" t="s">
        <v>99</v>
      </c>
      <c r="O7" s="25">
        <v>90.16</v>
      </c>
      <c r="P7" s="25">
        <v>99.65</v>
      </c>
      <c r="Q7" s="25">
        <v>5369</v>
      </c>
      <c r="R7" s="25">
        <v>5439</v>
      </c>
      <c r="S7" s="25">
        <v>815.67</v>
      </c>
      <c r="T7" s="25">
        <v>6.67</v>
      </c>
      <c r="U7" s="25">
        <v>5449</v>
      </c>
      <c r="V7" s="25">
        <v>273.7</v>
      </c>
      <c r="W7" s="25">
        <v>19.91</v>
      </c>
      <c r="X7" s="25">
        <v>92.14</v>
      </c>
      <c r="Y7" s="25">
        <v>96.22</v>
      </c>
      <c r="Z7" s="25">
        <v>104.19</v>
      </c>
      <c r="AA7" s="25">
        <v>100.96</v>
      </c>
      <c r="AB7" s="25">
        <v>94.7</v>
      </c>
      <c r="AC7" s="25">
        <v>103.81</v>
      </c>
      <c r="AD7" s="25">
        <v>104.35</v>
      </c>
      <c r="AE7" s="25">
        <v>105.34</v>
      </c>
      <c r="AF7" s="25">
        <v>105.77</v>
      </c>
      <c r="AG7" s="25">
        <v>104.82</v>
      </c>
      <c r="AH7" s="25">
        <v>108.7</v>
      </c>
      <c r="AI7" s="25">
        <v>266.88</v>
      </c>
      <c r="AJ7" s="25">
        <v>265.61</v>
      </c>
      <c r="AK7" s="25">
        <v>183.56</v>
      </c>
      <c r="AL7" s="25">
        <v>184.24</v>
      </c>
      <c r="AM7" s="25">
        <v>215.16</v>
      </c>
      <c r="AN7" s="25">
        <v>25.66</v>
      </c>
      <c r="AO7" s="25">
        <v>21.69</v>
      </c>
      <c r="AP7" s="25">
        <v>24.04</v>
      </c>
      <c r="AQ7" s="25">
        <v>28.03</v>
      </c>
      <c r="AR7" s="25">
        <v>26.73</v>
      </c>
      <c r="AS7" s="25">
        <v>1.34</v>
      </c>
      <c r="AT7" s="25">
        <v>760.07</v>
      </c>
      <c r="AU7" s="25">
        <v>669.56</v>
      </c>
      <c r="AV7" s="25">
        <v>706.63</v>
      </c>
      <c r="AW7" s="25">
        <v>696.95</v>
      </c>
      <c r="AX7" s="25">
        <v>546.89</v>
      </c>
      <c r="AY7" s="25">
        <v>300.14</v>
      </c>
      <c r="AZ7" s="25">
        <v>301.04000000000002</v>
      </c>
      <c r="BA7" s="25">
        <v>305.08</v>
      </c>
      <c r="BB7" s="25">
        <v>305.33999999999997</v>
      </c>
      <c r="BC7" s="25">
        <v>310.01</v>
      </c>
      <c r="BD7" s="25">
        <v>252.29</v>
      </c>
      <c r="BE7" s="25">
        <v>410.6</v>
      </c>
      <c r="BF7" s="25">
        <v>359.49</v>
      </c>
      <c r="BG7" s="25">
        <v>314.39999999999998</v>
      </c>
      <c r="BH7" s="25">
        <v>280.64</v>
      </c>
      <c r="BI7" s="25">
        <v>272.31</v>
      </c>
      <c r="BJ7" s="25">
        <v>566.65</v>
      </c>
      <c r="BK7" s="25">
        <v>551.62</v>
      </c>
      <c r="BL7" s="25">
        <v>585.59</v>
      </c>
      <c r="BM7" s="25">
        <v>561.34</v>
      </c>
      <c r="BN7" s="25">
        <v>538.33000000000004</v>
      </c>
      <c r="BO7" s="25">
        <v>268.07</v>
      </c>
      <c r="BP7" s="25">
        <v>60.44</v>
      </c>
      <c r="BQ7" s="25">
        <v>64.42</v>
      </c>
      <c r="BR7" s="25">
        <v>75.91</v>
      </c>
      <c r="BS7" s="25">
        <v>65.8</v>
      </c>
      <c r="BT7" s="25">
        <v>58.95</v>
      </c>
      <c r="BU7" s="25">
        <v>84.77</v>
      </c>
      <c r="BV7" s="25">
        <v>87.11</v>
      </c>
      <c r="BW7" s="25">
        <v>82.78</v>
      </c>
      <c r="BX7" s="25">
        <v>84.82</v>
      </c>
      <c r="BY7" s="25">
        <v>82.29</v>
      </c>
      <c r="BZ7" s="25">
        <v>97.47</v>
      </c>
      <c r="CA7" s="25">
        <v>342.01</v>
      </c>
      <c r="CB7" s="25">
        <v>320.36</v>
      </c>
      <c r="CC7" s="25">
        <v>268.48</v>
      </c>
      <c r="CD7" s="25">
        <v>281.99</v>
      </c>
      <c r="CE7" s="25">
        <v>314.14999999999998</v>
      </c>
      <c r="CF7" s="25">
        <v>227.27</v>
      </c>
      <c r="CG7" s="25">
        <v>223.98</v>
      </c>
      <c r="CH7" s="25">
        <v>225.09</v>
      </c>
      <c r="CI7" s="25">
        <v>224.82</v>
      </c>
      <c r="CJ7" s="25">
        <v>230.85</v>
      </c>
      <c r="CK7" s="25">
        <v>174.75</v>
      </c>
      <c r="CL7" s="25">
        <v>58.47</v>
      </c>
      <c r="CM7" s="25">
        <v>61.53</v>
      </c>
      <c r="CN7" s="25">
        <v>65.39</v>
      </c>
      <c r="CO7" s="25">
        <v>64.27</v>
      </c>
      <c r="CP7" s="25">
        <v>63.64</v>
      </c>
      <c r="CQ7" s="25">
        <v>50.29</v>
      </c>
      <c r="CR7" s="25">
        <v>49.64</v>
      </c>
      <c r="CS7" s="25">
        <v>49.38</v>
      </c>
      <c r="CT7" s="25">
        <v>50.09</v>
      </c>
      <c r="CU7" s="25">
        <v>50.1</v>
      </c>
      <c r="CV7" s="25">
        <v>59.97</v>
      </c>
      <c r="CW7" s="25">
        <v>91.38</v>
      </c>
      <c r="CX7" s="25">
        <v>89.86</v>
      </c>
      <c r="CY7" s="25">
        <v>87.84</v>
      </c>
      <c r="CZ7" s="25">
        <v>87.21</v>
      </c>
      <c r="DA7" s="25">
        <v>86.87</v>
      </c>
      <c r="DB7" s="25">
        <v>77.73</v>
      </c>
      <c r="DC7" s="25">
        <v>78.09</v>
      </c>
      <c r="DD7" s="25">
        <v>78.010000000000005</v>
      </c>
      <c r="DE7" s="25">
        <v>77.599999999999994</v>
      </c>
      <c r="DF7" s="25">
        <v>77.3</v>
      </c>
      <c r="DG7" s="25">
        <v>89.76</v>
      </c>
      <c r="DH7" s="25">
        <v>48.99</v>
      </c>
      <c r="DI7" s="25">
        <v>50.69</v>
      </c>
      <c r="DJ7" s="25">
        <v>52.39</v>
      </c>
      <c r="DK7" s="25">
        <v>54.57</v>
      </c>
      <c r="DL7" s="25">
        <v>56.32</v>
      </c>
      <c r="DM7" s="25">
        <v>45.85</v>
      </c>
      <c r="DN7" s="25">
        <v>47.31</v>
      </c>
      <c r="DO7" s="25">
        <v>47.5</v>
      </c>
      <c r="DP7" s="25">
        <v>48.41</v>
      </c>
      <c r="DQ7" s="25">
        <v>50.02</v>
      </c>
      <c r="DR7" s="25">
        <v>51.51</v>
      </c>
      <c r="DS7" s="25">
        <v>20.09</v>
      </c>
      <c r="DT7" s="25">
        <v>26.14</v>
      </c>
      <c r="DU7" s="25">
        <v>26.71</v>
      </c>
      <c r="DV7" s="25">
        <v>27.18</v>
      </c>
      <c r="DW7" s="25">
        <v>27.6</v>
      </c>
      <c r="DX7" s="25">
        <v>14.13</v>
      </c>
      <c r="DY7" s="25">
        <v>16.77</v>
      </c>
      <c r="DZ7" s="25">
        <v>17.399999999999999</v>
      </c>
      <c r="EA7" s="25">
        <v>18.64</v>
      </c>
      <c r="EB7" s="25">
        <v>19.510000000000002</v>
      </c>
      <c r="EC7" s="25">
        <v>23.75</v>
      </c>
      <c r="ED7" s="25">
        <v>0.84</v>
      </c>
      <c r="EE7" s="25">
        <v>0.3</v>
      </c>
      <c r="EF7" s="25">
        <v>0.16</v>
      </c>
      <c r="EG7" s="25">
        <v>0.13</v>
      </c>
      <c r="EH7" s="25">
        <v>0.37</v>
      </c>
      <c r="EI7" s="25">
        <v>0.52</v>
      </c>
      <c r="EJ7" s="25">
        <v>0.47</v>
      </c>
      <c r="EK7" s="25">
        <v>0.4</v>
      </c>
      <c r="EL7" s="25">
        <v>0.36</v>
      </c>
      <c r="EM7" s="25">
        <v>0.56999999999999995</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109</v>
      </c>
      <c r="E13" t="s">
        <v>110</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TKLPCN2259</cp:lastModifiedBy>
  <cp:lastPrinted>2024-02-13T01:50:21Z</cp:lastPrinted>
  <dcterms:created xsi:type="dcterms:W3CDTF">2023-12-05T00:47:29Z</dcterms:created>
  <dcterms:modified xsi:type="dcterms:W3CDTF">2024-03-12T07:01:50Z</dcterms:modified>
  <cp:category/>
</cp:coreProperties>
</file>