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X:\060財政係\01 財政の公表・広報掲載\財政状況資料集\R4決算\240322_修正\"/>
    </mc:Choice>
  </mc:AlternateContent>
  <xr:revisionPtr revIDLastSave="0" documentId="13_ncr:1_{0D2877C6-444E-471E-96EF-1677CFA35BC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2)"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C36" i="10"/>
  <c r="CO35" i="10"/>
  <c r="BE35" i="10"/>
  <c r="C35" i="10"/>
  <c r="CO34" i="10"/>
  <c r="BW34" i="10"/>
  <c r="BW35" i="10" s="1"/>
  <c r="BW36" i="10" s="1"/>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<sst xmlns="http://schemas.openxmlformats.org/spreadsheetml/2006/main" count="1081" uniqueCount="592">
  <si>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</si>
  <si>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</si>
  <si>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</si>
  <si>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</si>
  <si>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</si>
  <si>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</si>
  <si>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</si>
  <si>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</si>
  <si>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</si>
  <si>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</si>
  <si>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</si>
  <si>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</si>
  <si>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</si>
  <si>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</si>
  <si>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</si>
  <si>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</si>
  <si>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</si>
  <si>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</si>
  <si>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</si>
  <si>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</si>
  <si>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</si>
  <si>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</si>
  <si>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</si>
  <si>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</si>
  <si>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</si>
  <si>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</si>
  <si>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</si>
  <si>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</si>
  <si>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</si>
  <si>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</si>
  <si>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</si>
  <si>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</si>
  <si>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</si>
  <si>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</si>
  <si>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</si>
  <si>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</si>
  <si>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</si>
  <si>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</si>
  <si>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</si>
  <si>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</si>
  <si>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</si>
  <si>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</si>
  <si>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</si>
  <si>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</si>
  <si>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</si>
  <si>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</si>
  <si>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</si>
  <si>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</si>
  <si>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</si>
  <si>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</si>
  <si>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</si>
  <si>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</si>
  <si>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</si>
  <si>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</si>
  <si>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</si>
  <si>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</si>
  <si>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</si>
  <si>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</si>
  <si>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</si>
  <si>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</si>
  <si>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</si>
  <si>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</si>
  <si>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</si>
  <si>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</si>
  <si>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</si>
  <si>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</si>
  <si>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</si>
  <si>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</si>
  <si>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</si>
  <si>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</si>
  <si>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</si>
  <si>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</si>
  <si>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</si>
  <si>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</si>
  <si>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</si>
  <si>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</si>
  <si>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</si>
  <si>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</si>
  <si>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</si>
  <si>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</si>
  <si>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</si>
  <si>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</si>
  <si>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</si>
  <si>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</si>
  <si>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</si>
  <si>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</si>
  <si>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</si>
  <si>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</si>
  <si>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</si>
  <si>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</si>
  <si>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</si>
  <si>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</si>
  <si>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</si>
  <si>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</si>
  <si>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</si>
  <si>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</si>
  <si>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</si>
  <si>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</si>
  <si>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</si>
  <si>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</si>
  <si>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</si>
  <si>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</si>
  <si>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</si>
  <si>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</si>
  <si>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</si>
  <si>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</si>
  <si>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</si>
  <si>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</si>
  <si>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</si>
  <si>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</si>
  <si>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</si>
  <si>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</si>
  <si>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</si>
  <si>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</si>
  <si>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</si>
  <si>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</si>
  <si>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</si>
  <si>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</si>
  <si>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</si>
  <si>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</si>
  <si>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</si>
  <si>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</si>
  <si>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</si>
  <si>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</si>
  <si>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</si>
  <si>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</si>
  <si>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</si>
  <si>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</si>
  <si>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</si>
  <si>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</si>
  <si>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</si>
  <si>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</si>
  <si>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</si>
  <si>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</si>
  <si>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</si>
  <si>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</si>
  <si>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</si>
  <si>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</si>
  <si>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</si>
  <si>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</si>
  <si>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</si>
  <si>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</si>
  <si>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</si>
  <si>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</si>
  <si>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</si>
  <si>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</si>
  <si>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</si>
  <si>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</si>
  <si>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</si>
  <si>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</si>
  <si>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</si>
  <si>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</si>
  <si>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</si>
  <si>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</si>
  <si>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</si>
  <si>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</si>
  <si>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</si>
  <si>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</si>
  <si>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</si>
  <si>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</si>
  <si>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</si>
  <si>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</si>
  <si>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</si>
  <si>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</si>
  <si>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</si>
  <si>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</si>
  <si>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</si>
  <si>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</si>
  <si>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</si>
  <si>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</si>
  <si>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</si>
  <si>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</si>
  <si>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</si>
  <si>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</si>
  <si>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</si>
  <si>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</si>
  <si>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</si>
  <si>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</si>
  <si>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</si>
  <si>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</si>
  <si>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</si>
  <si>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</si>
  <si>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</si>
  <si>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</si>
  <si>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</si>
  <si>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</si>
  <si>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</si>
  <si>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</si>
  <si>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</si>
  <si>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</si>
  <si>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</si>
  <si>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</si>
  <si>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</si>
  <si>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</si>
  <si>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</si>
  <si>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</si>
  <si>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</si>
  <si>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</si>
  <si>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</si>
  <si>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</si>
  <si>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</si>
  <si>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</si>
  <si>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</si>
  <si>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</si>
  <si>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</si>
  <si>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</si>
  <si>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</si>
  <si>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</si>
  <si>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</si>
  <si>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</si>
  <si>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</si>
  <si>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</si>
  <si>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</si>
  <si>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</si>
  <si>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</si>
  <si>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</si>
  <si>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</si>
  <si>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</si>
  <si>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</si>
  <si>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北海道大樹町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</si>
  <si>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</si>
  <si>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</si>
  <si>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</si>
  <si>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</si>
  <si>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</si>
  <si>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</si>
  <si>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</si>
  <si>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</si>
  <si>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</si>
  <si>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</si>
  <si>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</si>
  <si>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</si>
  <si>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</si>
  <si>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</si>
  <si>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</si>
  <si>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</si>
  <si>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</si>
  <si>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</si>
  <si>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</si>
  <si>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</si>
  <si>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</si>
  <si>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</si>
  <si>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</si>
  <si>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</si>
  <si>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</si>
  <si>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</si>
  <si>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</si>
  <si>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</si>
  <si>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</si>
  <si>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</si>
  <si>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</si>
  <si>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</si>
  <si>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</si>
  <si>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</si>
  <si>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</si>
  <si>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</si>
  <si>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</si>
  <si>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</si>
  <si>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</si>
  <si>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</si>
  <si>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</si>
  <si>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</si>
  <si>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</si>
  <si>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</si>
  <si>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</si>
  <si>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</si>
  <si>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</si>
  <si>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</si>
  <si>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</si>
  <si>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</si>
  <si>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</si>
  <si>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</si>
  <si>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</si>
  <si>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</si>
  <si>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</si>
  <si>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</si>
  <si>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</si>
  <si>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</si>
  <si>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</si>
  <si>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</si>
  <si>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</si>
  <si>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</si>
  <si>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</si>
  <si>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</si>
  <si>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</si>
  <si>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</si>
  <si>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</si>
  <si>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</si>
  <si>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</si>
  <si>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</si>
  <si>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</si>
  <si>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</si>
  <si>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</si>
  <si>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</si>
  <si>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</si>
  <si>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</si>
  <si>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</si>
  <si>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</si>
  <si>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</si>
  <si>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</si>
  <si>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</si>
  <si>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</si>
  <si>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</si>
  <si>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</si>
  <si>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</si>
  <si>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</si>
  <si>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</si>
  <si>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</si>
  <si>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</si>
  <si>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</si>
  <si>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</si>
  <si>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</si>
  <si>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</si>
  <si>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</si>
  <si>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</si>
  <si>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</si>
  <si>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</si>
  <si>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</si>
  <si>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</si>
  <si>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</si>
  <si>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</si>
  <si>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</si>
  <si>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</si>
  <si>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</si>
  <si>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</si>
  <si>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</si>
  <si>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</si>
  <si>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</si>
  <si>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</si>
  <si>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</si>
  <si>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</si>
  <si>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</si>
  <si>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</si>
  <si>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</si>
  <si>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</si>
  <si>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</si>
  <si>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</si>
  <si>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</si>
  <si>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</si>
  <si>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</si>
  <si>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</si>
  <si>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</si>
  <si>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</si>
  <si>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</si>
  <si>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</si>
  <si>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</si>
  <si>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</si>
  <si>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</si>
  <si>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</si>
  <si>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</si>
  <si>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</si>
  <si>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</si>
  <si>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</si>
  <si>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</si>
  <si>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</si>
  <si>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</si>
  <si>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</si>
  <si>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</si>
  <si>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</si>
  <si>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</si>
  <si>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</si>
  <si>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</si>
  <si>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</si>
  <si>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</si>
  <si>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</si>
  <si>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</si>
  <si>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</si>
  <si>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</si>
  <si>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</si>
  <si>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</si>
  <si>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</si>
  <si>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</si>
  <si>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北海道大樹町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</si>
  <si>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</si>
  <si>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</si>
  <si>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</si>
  <si>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</si>
  <si>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</si>
  <si>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</si>
  <si>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</si>
  <si>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</si>
  <si>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</si>
  <si>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</si>
  <si>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</si>
  <si>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</si>
  <si>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</si>
  <si>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</si>
  <si>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</si>
  <si>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</si>
  <si>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</si>
  <si>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</si>
  <si>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</si>
  <si>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</si>
  <si>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</si>
  <si>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</si>
  <si>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</si>
  <si>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</si>
  <si>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</si>
  <si>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</si>
  <si>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</si>
  <si>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</si>
  <si>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</si>
  <si>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</si>
  <si>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</si>
  <si>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</si>
  <si>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</si>
  <si>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</si>
  <si>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</si>
  <si>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</si>
  <si>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</si>
  <si>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</si>
  <si>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</si>
  <si>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国民健康保険病院事業会計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</si>
  <si>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</si>
  <si>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</si>
  <si>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</si>
  <si>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</si>
  <si>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</si>
  <si>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</si>
  <si>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</si>
  <si>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</si>
  <si>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</si>
  <si>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</si>
  <si>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</si>
  <si>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</si>
  <si>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</si>
  <si>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</si>
  <si>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</si>
  <si>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</si>
  <si>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</si>
  <si>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</si>
  <si>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</si>
  <si>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</si>
  <si>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</si>
  <si>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</si>
  <si>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</si>
  <si>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</si>
  <si>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</si>
  <si>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</si>
  <si>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</si>
  <si>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</si>
  <si>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</si>
  <si>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</si>
  <si>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</si>
  <si>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</si>
  <si>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</si>
  <si>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</si>
  <si>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</si>
  <si>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</si>
  <si>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</si>
  <si>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</si>
  <si>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</si>
  <si>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</si>
  <si>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</si>
  <si>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</si>
  <si>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</si>
  <si>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</si>
  <si>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</si>
  <si>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</si>
  <si>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</si>
  <si>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</si>
  <si>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</si>
  <si>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</si>
  <si>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</si>
  <si>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</si>
  <si>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</si>
  <si>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</si>
  <si>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</si>
  <si>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</si>
  <si>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</si>
  <si>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</si>
  <si>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</si>
  <si>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</si>
  <si>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</si>
  <si>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</si>
  <si>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</si>
  <si>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</si>
  <si>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</si>
  <si>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</si>
  <si>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</si>
  <si>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</si>
  <si>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</si>
  <si>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</si>
  <si>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</si>
  <si>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</si>
  <si>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</si>
  <si>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</si>
  <si>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</si>
  <si>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</si>
  <si>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</si>
  <si>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</si>
  <si>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</si>
  <si>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</si>
  <si>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</si>
  <si>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</si>
  <si>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</si>
  <si>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</si>
  <si>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</si>
  <si>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</si>
  <si>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</si>
  <si>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</si>
  <si>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</si>
  <si>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</si>
  <si>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</si>
  <si>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</si>
  <si>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</si>
  <si>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</si>
  <si>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</si>
  <si>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</si>
  <si>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</si>
  <si>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</si>
  <si>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</si>
  <si>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</si>
  <si>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</si>
  <si>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</si>
  <si>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</si>
  <si>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</si>
  <si>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</si>
  <si>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</si>
  <si>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</si>
  <si>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</si>
  <si>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</si>
  <si>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</si>
  <si>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</si>
  <si>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</si>
  <si>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</si>
  <si>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</si>
  <si>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</si>
  <si>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</si>
  <si>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</si>
  <si>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</si>
  <si>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</si>
  <si>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</si>
  <si>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</si>
  <si>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</si>
  <si>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</si>
  <si>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</si>
  <si>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</si>
  <si>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</si>
  <si>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</si>
  <si>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</si>
  <si>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</si>
  <si>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</si>
  <si>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</si>
  <si>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</si>
  <si>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</si>
  <si>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</si>
  <si>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</si>
  <si>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</si>
  <si>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</si>
  <si>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</si>
  <si>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</si>
  <si>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</si>
  <si>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</si>
  <si>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</si>
  <si>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</si>
  <si>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</si>
  <si>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</si>
  <si>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</si>
  <si>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</si>
  <si>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</si>
  <si>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</si>
  <si>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</si>
  <si>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</si>
  <si>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7.43</t>
  </si>
  <si>
    <t>▲ 3.28</t>
  </si>
  <si>
    <t>▲ 1.18</t>
  </si>
  <si>
    <t>水道事業会計</t>
  </si>
  <si>
    <t>一般会計</t>
  </si>
  <si>
    <t>国民健康保険病院事業会計</t>
  </si>
  <si>
    <t>下水道事業会計</t>
  </si>
  <si>
    <t>介護保険特別会計</t>
  </si>
  <si>
    <t>介護サービス事業特別会計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</si>
  <si>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</si>
  <si>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</si>
  <si>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</si>
  <si>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</si>
  <si>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</si>
  <si>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</si>
  <si>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</si>
  <si>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</si>
  <si>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</si>
  <si>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</si>
  <si>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</si>
  <si>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とかち広域消防事務組合</t>
    <rPh sb="3" eb="5">
      <t>コウイキ</t>
    </rPh>
    <rPh sb="5" eb="7">
      <t>ショウボウ</t>
    </rPh>
    <rPh sb="7" eb="9">
      <t>ジム</t>
    </rPh>
    <rPh sb="9" eb="11">
      <t>クミアイ</t>
    </rPh>
    <phoneticPr fontId="2"/>
  </si>
  <si>
    <t>南十勝複合事務組合</t>
    <rPh sb="0" eb="3">
      <t>ミナミトカチ</t>
    </rPh>
    <rPh sb="3" eb="5">
      <t>フクゴウ</t>
    </rPh>
    <rPh sb="5" eb="9">
      <t>ジムクミアイ</t>
    </rPh>
    <phoneticPr fontId="2"/>
  </si>
  <si>
    <t>公共施設整備基金</t>
    <phoneticPr fontId="5"/>
  </si>
  <si>
    <t>航空宇宙関連施設整備基金</t>
    <phoneticPr fontId="2"/>
  </si>
  <si>
    <t>魅力あるまちづくり推進基金</t>
    <phoneticPr fontId="2"/>
  </si>
  <si>
    <t>地域福祉基金</t>
    <phoneticPr fontId="2"/>
  </si>
  <si>
    <t>航空宇宙関連ビジネス推進基金</t>
    <phoneticPr fontId="2"/>
  </si>
  <si>
    <t>十勝圏複合事務組合</t>
    <rPh sb="0" eb="3">
      <t>トカチケン</t>
    </rPh>
    <rPh sb="3" eb="9">
      <t>フクゴウジムクミアイ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</si>
</sst>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A5E1-4D36-A07E-02CC4E6A8F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156013</c:v>
                </c:pt>
                <c:pt idx="1">
                  <c:v>122739</c:v>
                </c:pt>
                <c:pt idx="2">
                  <c:v>284611</c:v>
                </c:pt>
                <c:pt idx="3">
                  <c:v>744674</c:v>
                </c:pt>
                <c:pt idx="4">
                  <c:v>278431</c:v>
                </c:pt>
              </c:numCache>
            </c:numRef>
          </c:val>
          <c:smooth val="0"/>
          <c:extLst>
            <c:ext xmlns:c16="http://schemas.microsoft.com/office/drawing/2014/chart" uri="{C3380CC4-5D6E-409C-BE32-E72D297353CC}">
              <c16:uniqueId val="{00000001-A5E1-4D36-A07E-02CC4E6A8F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6.55</c:v>
                </c:pt>
                <c:pt idx="1">
                  <c:v>3.12</c:v>
                </c:pt>
                <c:pt idx="2">
                  <c:v>5.15</c:v>
                </c:pt>
                <c:pt idx="3">
                  <c:v>7.88</c:v>
                </c:pt>
                <c:pt idx="4">
                  <c:v>6.87</c:v>
                </c:pt>
              </c:numCache>
            </c:numRef>
          </c:val>
          <c:extLst>
            <c:ext xmlns:c16="http://schemas.microsoft.com/office/drawing/2014/chart" uri="{C3380CC4-5D6E-409C-BE32-E72D297353CC}">
              <c16:uniqueId val="{00000000-7ABA-47E3-8C1E-3E501D6968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38.85</c:v>
                </c:pt>
                <c:pt idx="1">
                  <c:v>38</c:v>
                </c:pt>
                <c:pt idx="2">
                  <c:v>34.200000000000003</c:v>
                </c:pt>
                <c:pt idx="3">
                  <c:v>32.409999999999997</c:v>
                </c:pt>
                <c:pt idx="4">
                  <c:v>37.71</c:v>
                </c:pt>
              </c:numCache>
            </c:numRef>
          </c:val>
          <c:extLst>
            <c:ext xmlns:c16="http://schemas.microsoft.com/office/drawing/2014/chart" uri="{C3380CC4-5D6E-409C-BE32-E72D297353CC}">
              <c16:uniqueId val="{00000001-7ABA-47E3-8C1E-3E501D6968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-7.43</c:v>
                </c:pt>
                <c:pt idx="1">
                  <c:v>-3.28</c:v>
                </c:pt>
                <c:pt idx="2">
                  <c:v>-1.18</c:v>
                </c:pt>
                <c:pt idx="3">
                  <c:v>3.33</c:v>
                </c:pt>
                <c:pt idx="4">
                  <c:v>14.37</c:v>
                </c:pt>
              </c:numCache>
            </c:numRef>
          </c:val>
          <c:smooth val="0"/>
          <c:extLst>
            <c:ext xmlns:c16="http://schemas.microsoft.com/office/drawing/2014/chart" uri="{C3380CC4-5D6E-409C-BE32-E72D297353CC}">
              <c16:uniqueId val="{00000002-7ABA-47E3-8C1E-3E501D6968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0.15</c:v>
                </c:pt>
                <c:pt idx="4">
                  <c:v>#N/A</c:v>
                </c:pt>
                <c:pt idx="5">
                  <c:v>0.61</c:v>
                </c:pt>
                <c:pt idx="6">
                  <c:v>0</c:v>
                </c:pt>
                <c:pt idx="7">
                  <c:v>0</c:v>
                </c:pt>
                <c:pt idx="8">
                  <c:v>0</c:v>
                </c:pt>
                <c:pt idx="9">
                  <c:v>0</c:v>
                </c:pt>
              </c:numCache>
            </c:numRef>
          </c:val>
          <c:extLst>
            <c:ext xmlns:c16="http://schemas.microsoft.com/office/drawing/2014/chart" uri="{C3380CC4-5D6E-409C-BE32-E72D297353CC}">
              <c16:uniqueId val="{00000000-D06F-41DC-B3E0-628CB9CA34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6F-41DC-B3E0-628CB9CA345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D06F-41DC-B3E0-628CB9CA345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1.03</c:v>
                </c:pt>
                <c:pt idx="2">
                  <c:v>#N/A</c:v>
                </c:pt>
                <c:pt idx="3">
                  <c:v>0.53</c:v>
                </c:pt>
                <c:pt idx="4">
                  <c:v>#N/A</c:v>
                </c:pt>
                <c:pt idx="5">
                  <c:v>0.5</c:v>
                </c:pt>
                <c:pt idx="6">
                  <c:v>#N/A</c:v>
                </c:pt>
                <c:pt idx="7">
                  <c:v>0.24</c:v>
                </c:pt>
                <c:pt idx="8">
                  <c:v>#N/A</c:v>
                </c:pt>
                <c:pt idx="9">
                  <c:v>0.17</c:v>
                </c:pt>
              </c:numCache>
            </c:numRef>
          </c:val>
          <c:extLst>
            <c:ext xmlns:c16="http://schemas.microsoft.com/office/drawing/2014/chart" uri="{C3380CC4-5D6E-409C-BE32-E72D297353CC}">
              <c16:uniqueId val="{00000003-D06F-41DC-B3E0-628CB9CA3459}"/>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0.3</c:v>
                </c:pt>
                <c:pt idx="4">
                  <c:v>#N/A</c:v>
                </c:pt>
                <c:pt idx="5">
                  <c:v>0.38</c:v>
                </c:pt>
                <c:pt idx="6">
                  <c:v>#N/A</c:v>
                </c:pt>
                <c:pt idx="7">
                  <c:v>0.23</c:v>
                </c:pt>
                <c:pt idx="8">
                  <c:v>#N/A</c:v>
                </c:pt>
                <c:pt idx="9">
                  <c:v>0.28999999999999998</c:v>
                </c:pt>
              </c:numCache>
            </c:numRef>
          </c:val>
          <c:extLst>
            <c:ext xmlns:c16="http://schemas.microsoft.com/office/drawing/2014/chart" uri="{C3380CC4-5D6E-409C-BE32-E72D297353CC}">
              <c16:uniqueId val="{00000004-D06F-41DC-B3E0-628CB9CA345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1.18</c:v>
                </c:pt>
                <c:pt idx="2">
                  <c:v>#N/A</c:v>
                </c:pt>
                <c:pt idx="3">
                  <c:v>0.56000000000000005</c:v>
                </c:pt>
                <c:pt idx="4">
                  <c:v>#N/A</c:v>
                </c:pt>
                <c:pt idx="5">
                  <c:v>0.93</c:v>
                </c:pt>
                <c:pt idx="6">
                  <c:v>#N/A</c:v>
                </c:pt>
                <c:pt idx="7">
                  <c:v>0.8</c:v>
                </c:pt>
                <c:pt idx="8">
                  <c:v>#N/A</c:v>
                </c:pt>
                <c:pt idx="9">
                  <c:v>1.1200000000000001</c:v>
                </c:pt>
              </c:numCache>
            </c:numRef>
          </c:val>
          <c:extLst>
            <c:ext xmlns:c16="http://schemas.microsoft.com/office/drawing/2014/chart" uri="{C3380CC4-5D6E-409C-BE32-E72D297353CC}">
              <c16:uniqueId val="{00000005-D06F-41DC-B3E0-628CB9CA345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0.82</c:v>
                </c:pt>
                <c:pt idx="8">
                  <c:v>#N/A</c:v>
                </c:pt>
                <c:pt idx="9">
                  <c:v>1.1599999999999999</c:v>
                </c:pt>
              </c:numCache>
            </c:numRef>
          </c:val>
          <c:extLst>
            <c:ext xmlns:c16="http://schemas.microsoft.com/office/drawing/2014/chart" uri="{C3380CC4-5D6E-409C-BE32-E72D297353CC}">
              <c16:uniqueId val="{00000006-D06F-41DC-B3E0-628CB9CA3459}"/>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7.99</c:v>
                </c:pt>
                <c:pt idx="4">
                  <c:v>#N/A</c:v>
                </c:pt>
                <c:pt idx="5">
                  <c:v>7.62</c:v>
                </c:pt>
                <c:pt idx="6">
                  <c:v>#N/A</c:v>
                </c:pt>
                <c:pt idx="7">
                  <c:v>5.62</c:v>
                </c:pt>
                <c:pt idx="8">
                  <c:v>#N/A</c:v>
                </c:pt>
                <c:pt idx="9">
                  <c:v>4.68</c:v>
                </c:pt>
              </c:numCache>
            </c:numRef>
          </c:val>
          <c:extLst>
            <c:ext xmlns:c16="http://schemas.microsoft.com/office/drawing/2014/chart" uri="{C3380CC4-5D6E-409C-BE32-E72D297353CC}">
              <c16:uniqueId val="{00000007-D06F-41DC-B3E0-628CB9CA34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6.55</c:v>
                </c:pt>
                <c:pt idx="2">
                  <c:v>#N/A</c:v>
                </c:pt>
                <c:pt idx="3">
                  <c:v>3.11</c:v>
                </c:pt>
                <c:pt idx="4">
                  <c:v>#N/A</c:v>
                </c:pt>
                <c:pt idx="5">
                  <c:v>5.15</c:v>
                </c:pt>
                <c:pt idx="6">
                  <c:v>#N/A</c:v>
                </c:pt>
                <c:pt idx="7">
                  <c:v>7.88</c:v>
                </c:pt>
                <c:pt idx="8">
                  <c:v>#N/A</c:v>
                </c:pt>
                <c:pt idx="9">
                  <c:v>6.86</c:v>
                </c:pt>
              </c:numCache>
            </c:numRef>
          </c:val>
          <c:extLst>
            <c:ext xmlns:c16="http://schemas.microsoft.com/office/drawing/2014/chart" uri="{C3380CC4-5D6E-409C-BE32-E72D297353CC}">
              <c16:uniqueId val="{00000008-D06F-41DC-B3E0-628CB9CA34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22.34</c:v>
                </c:pt>
                <c:pt idx="2">
                  <c:v>#N/A</c:v>
                </c:pt>
                <c:pt idx="3">
                  <c:v>21.78</c:v>
                </c:pt>
                <c:pt idx="4">
                  <c:v>#N/A</c:v>
                </c:pt>
                <c:pt idx="5">
                  <c:v>21.9</c:v>
                </c:pt>
                <c:pt idx="6">
                  <c:v>#N/A</c:v>
                </c:pt>
                <c:pt idx="7">
                  <c:v>21.98</c:v>
                </c:pt>
                <c:pt idx="8">
                  <c:v>#N/A</c:v>
                </c:pt>
                <c:pt idx="9">
                  <c:v>21.14</c:v>
                </c:pt>
              </c:numCache>
            </c:numRef>
          </c:val>
          <c:extLst>
            <c:ext xmlns:c16="http://schemas.microsoft.com/office/drawing/2014/chart" uri="{C3380CC4-5D6E-409C-BE32-E72D297353CC}">
              <c16:uniqueId val="{00000009-D06F-41DC-B3E0-628CB9CA34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711</c:v>
                </c:pt>
                <c:pt idx="5">
                  <c:v>718</c:v>
                </c:pt>
                <c:pt idx="8">
                  <c:v>710</c:v>
                </c:pt>
                <c:pt idx="11">
                  <c:v>684</c:v>
                </c:pt>
                <c:pt idx="14">
                  <c:v>671</c:v>
                </c:pt>
              </c:numCache>
            </c:numRef>
          </c:val>
          <c:extLst>
            <c:ext xmlns:c16="http://schemas.microsoft.com/office/drawing/2014/chart" uri="{C3380CC4-5D6E-409C-BE32-E72D297353CC}">
              <c16:uniqueId val="{00000000-9F0D-447F-9D1C-4393E8C5A6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0D-447F-9D1C-4393E8C5A6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2-9F0D-447F-9D1C-4393E8C5A6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4</c:v>
                </c:pt>
                <c:pt idx="9">
                  <c:v>4</c:v>
                </c:pt>
                <c:pt idx="12">
                  <c:v>4</c:v>
                </c:pt>
              </c:numCache>
            </c:numRef>
          </c:val>
          <c:extLst>
            <c:ext xmlns:c16="http://schemas.microsoft.com/office/drawing/2014/chart" uri="{C3380CC4-5D6E-409C-BE32-E72D297353CC}">
              <c16:uniqueId val="{00000003-9F0D-447F-9D1C-4393E8C5A6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251</c:v>
                </c:pt>
                <c:pt idx="3">
                  <c:v>280</c:v>
                </c:pt>
                <c:pt idx="6">
                  <c:v>256</c:v>
                </c:pt>
                <c:pt idx="9">
                  <c:v>235</c:v>
                </c:pt>
                <c:pt idx="12">
                  <c:v>254</c:v>
                </c:pt>
              </c:numCache>
            </c:numRef>
          </c:val>
          <c:extLst>
            <c:ext xmlns:c16="http://schemas.microsoft.com/office/drawing/2014/chart" uri="{C3380CC4-5D6E-409C-BE32-E72D297353CC}">
              <c16:uniqueId val="{00000004-9F0D-447F-9D1C-4393E8C5A6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0D-447F-9D1C-4393E8C5A6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0D-447F-9D1C-4393E8C5A6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759</c:v>
                </c:pt>
                <c:pt idx="3">
                  <c:v>786</c:v>
                </c:pt>
                <c:pt idx="6">
                  <c:v>816</c:v>
                </c:pt>
                <c:pt idx="9">
                  <c:v>775</c:v>
                </c:pt>
                <c:pt idx="12">
                  <c:v>789</c:v>
                </c:pt>
              </c:numCache>
            </c:numRef>
          </c:val>
          <c:extLst>
            <c:ext xmlns:c16="http://schemas.microsoft.com/office/drawing/2014/chart" uri="{C3380CC4-5D6E-409C-BE32-E72D297353CC}">
              <c16:uniqueId val="{00000007-9F0D-447F-9D1C-4393E8C5A6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351</c:v>
                </c:pt>
                <c:pt idx="5">
                  <c:v>#N/A</c:v>
                </c:pt>
                <c:pt idx="6">
                  <c:v>#N/A</c:v>
                </c:pt>
                <c:pt idx="7">
                  <c:v>368</c:v>
                </c:pt>
                <c:pt idx="8">
                  <c:v>#N/A</c:v>
                </c:pt>
                <c:pt idx="9">
                  <c:v>#N/A</c:v>
                </c:pt>
                <c:pt idx="10">
                  <c:v>332</c:v>
                </c:pt>
                <c:pt idx="11">
                  <c:v>#N/A</c:v>
                </c:pt>
                <c:pt idx="12">
                  <c:v>#N/A</c:v>
                </c:pt>
                <c:pt idx="13">
                  <c:v>378</c:v>
                </c:pt>
                <c:pt idx="14">
                  <c:v>#N/A</c:v>
                </c:pt>
              </c:numCache>
            </c:numRef>
          </c:val>
          <c:smooth val="0"/>
          <c:extLst>
            <c:ext xmlns:c16="http://schemas.microsoft.com/office/drawing/2014/chart" uri="{C3380CC4-5D6E-409C-BE32-E72D297353CC}">
              <c16:uniqueId val="{00000008-9F0D-447F-9D1C-4393E8C5A6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6460</c:v>
                </c:pt>
                <c:pt idx="5">
                  <c:v>6189</c:v>
                </c:pt>
                <c:pt idx="8">
                  <c:v>6205</c:v>
                </c:pt>
                <c:pt idx="11">
                  <c:v>7110</c:v>
                </c:pt>
                <c:pt idx="14">
                  <c:v>7009</c:v>
                </c:pt>
              </c:numCache>
            </c:numRef>
          </c:val>
          <c:extLst>
            <c:ext xmlns:c16="http://schemas.microsoft.com/office/drawing/2014/chart" uri="{C3380CC4-5D6E-409C-BE32-E72D297353CC}">
              <c16:uniqueId val="{00000000-90DC-4DE9-A8FA-75AA69D729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289</c:v>
                </c:pt>
                <c:pt idx="5">
                  <c:v>243</c:v>
                </c:pt>
                <c:pt idx="8">
                  <c:v>198</c:v>
                </c:pt>
                <c:pt idx="11">
                  <c:v>156</c:v>
                </c:pt>
                <c:pt idx="14">
                  <c:v>115</c:v>
                </c:pt>
              </c:numCache>
            </c:numRef>
          </c:val>
          <c:extLst>
            <c:ext xmlns:c16="http://schemas.microsoft.com/office/drawing/2014/chart" uri="{C3380CC4-5D6E-409C-BE32-E72D297353CC}">
              <c16:uniqueId val="{00000001-90DC-4DE9-A8FA-75AA69D729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3467</c:v>
                </c:pt>
                <c:pt idx="5">
                  <c:v>3558</c:v>
                </c:pt>
                <c:pt idx="8">
                  <c:v>3412</c:v>
                </c:pt>
                <c:pt idx="11">
                  <c:v>4089</c:v>
                </c:pt>
                <c:pt idx="14">
                  <c:v>3964</c:v>
                </c:pt>
              </c:numCache>
            </c:numRef>
          </c:val>
          <c:extLst>
            <c:ext xmlns:c16="http://schemas.microsoft.com/office/drawing/2014/chart" uri="{C3380CC4-5D6E-409C-BE32-E72D297353CC}">
              <c16:uniqueId val="{00000002-90DC-4DE9-A8FA-75AA69D729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DC-4DE9-A8FA-75AA69D729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DC-4DE9-A8FA-75AA69D729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DC-4DE9-A8FA-75AA69D729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635</c:v>
                </c:pt>
                <c:pt idx="3">
                  <c:v>683</c:v>
                </c:pt>
                <c:pt idx="6">
                  <c:v>647</c:v>
                </c:pt>
                <c:pt idx="9">
                  <c:v>648</c:v>
                </c:pt>
                <c:pt idx="12">
                  <c:v>511</c:v>
                </c:pt>
              </c:numCache>
            </c:numRef>
          </c:val>
          <c:extLst>
            <c:ext xmlns:c16="http://schemas.microsoft.com/office/drawing/2014/chart" uri="{C3380CC4-5D6E-409C-BE32-E72D297353CC}">
              <c16:uniqueId val="{00000006-90DC-4DE9-A8FA-75AA69D729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49</c:v>
                </c:pt>
                <c:pt idx="6">
                  <c:v>44</c:v>
                </c:pt>
                <c:pt idx="9">
                  <c:v>72</c:v>
                </c:pt>
                <c:pt idx="12">
                  <c:v>68</c:v>
                </c:pt>
              </c:numCache>
            </c:numRef>
          </c:val>
          <c:extLst>
            <c:ext xmlns:c16="http://schemas.microsoft.com/office/drawing/2014/chart" uri="{C3380CC4-5D6E-409C-BE32-E72D297353CC}">
              <c16:uniqueId val="{00000007-90DC-4DE9-A8FA-75AA69D729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2612</c:v>
                </c:pt>
                <c:pt idx="3">
                  <c:v>2561</c:v>
                </c:pt>
                <c:pt idx="6">
                  <c:v>2473</c:v>
                </c:pt>
                <c:pt idx="9">
                  <c:v>2194</c:v>
                </c:pt>
                <c:pt idx="12">
                  <c:v>1930</c:v>
                </c:pt>
              </c:numCache>
            </c:numRef>
          </c:val>
          <c:extLst>
            <c:ext xmlns:c16="http://schemas.microsoft.com/office/drawing/2014/chart" uri="{C3380CC4-5D6E-409C-BE32-E72D297353CC}">
              <c16:uniqueId val="{00000008-90DC-4DE9-A8FA-75AA69D729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0DC-4DE9-A8FA-75AA69D729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7334</c:v>
                </c:pt>
                <c:pt idx="3">
                  <c:v>7130</c:v>
                </c:pt>
                <c:pt idx="6">
                  <c:v>7265</c:v>
                </c:pt>
                <c:pt idx="9">
                  <c:v>9508</c:v>
                </c:pt>
                <c:pt idx="12">
                  <c:v>9242</c:v>
                </c:pt>
              </c:numCache>
            </c:numRef>
          </c:val>
          <c:extLst>
            <c:ext xmlns:c16="http://schemas.microsoft.com/office/drawing/2014/chart" uri="{C3380CC4-5D6E-409C-BE32-E72D297353CC}">
              <c16:uniqueId val="{0000000A-90DC-4DE9-A8FA-75AA69D729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400</c:v>
                </c:pt>
                <c:pt idx="2">
                  <c:v>#N/A</c:v>
                </c:pt>
                <c:pt idx="3">
                  <c:v>#N/A</c:v>
                </c:pt>
                <c:pt idx="4">
                  <c:v>435</c:v>
                </c:pt>
                <c:pt idx="5">
                  <c:v>#N/A</c:v>
                </c:pt>
                <c:pt idx="6">
                  <c:v>#N/A</c:v>
                </c:pt>
                <c:pt idx="7">
                  <c:v>614</c:v>
                </c:pt>
                <c:pt idx="8">
                  <c:v>#N/A</c:v>
                </c:pt>
                <c:pt idx="9">
                  <c:v>#N/A</c:v>
                </c:pt>
                <c:pt idx="10">
                  <c:v>1068</c:v>
                </c:pt>
                <c:pt idx="11">
                  <c:v>#N/A</c:v>
                </c:pt>
                <c:pt idx="12">
                  <c:v>#N/A</c:v>
                </c:pt>
                <c:pt idx="13">
                  <c:v>664</c:v>
                </c:pt>
                <c:pt idx="14">
                  <c:v>#N/A</c:v>
                </c:pt>
              </c:numCache>
            </c:numRef>
          </c:val>
          <c:smooth val="0"/>
          <c:extLst>
            <c:ext xmlns:c16="http://schemas.microsoft.com/office/drawing/2014/chart" uri="{C3380CC4-5D6E-409C-BE32-E72D297353CC}">
              <c16:uniqueId val="{0000000B-90DC-4DE9-A8FA-75AA69D729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1465</c:v>
                </c:pt>
                <c:pt idx="1">
                  <c:v>1478</c:v>
                </c:pt>
                <c:pt idx="2">
                  <c:v>1670</c:v>
                </c:pt>
              </c:numCache>
            </c:numRef>
          </c:val>
          <c:extLst>
            <c:ext xmlns:c16="http://schemas.microsoft.com/office/drawing/2014/chart" uri="{C3380CC4-5D6E-409C-BE32-E72D297353CC}">
              <c16:uniqueId val="{00000000-E697-4E82-9687-36B173BD6E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500</c:v>
                </c:pt>
                <c:pt idx="1">
                  <c:v>580</c:v>
                </c:pt>
                <c:pt idx="2">
                  <c:v>280</c:v>
                </c:pt>
              </c:numCache>
            </c:numRef>
          </c:val>
          <c:extLst>
            <c:ext xmlns:c16="http://schemas.microsoft.com/office/drawing/2014/chart" uri="{C3380CC4-5D6E-409C-BE32-E72D297353CC}">
              <c16:uniqueId val="{00000001-E697-4E82-9687-36B173BD6E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1447</c:v>
                </c:pt>
                <c:pt idx="1">
                  <c:v>2031</c:v>
                </c:pt>
                <c:pt idx="2">
                  <c:v>2013</c:v>
                </c:pt>
              </c:numCache>
            </c:numRef>
          </c:val>
          <c:extLst>
            <c:ext xmlns:c16="http://schemas.microsoft.com/office/drawing/2014/chart" uri="{C3380CC4-5D6E-409C-BE32-E72D297353CC}">
              <c16:uniqueId val="{00000002-E697-4E82-9687-36B173BD6E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公債費負担適正化計画等に基づく補償金免除繰上償還の実施や新規事業の抑制などにより、元利償還金は平成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ピーク時に比べ半減に近い償還額となっているが、令和２年度以降に借入れた役場庁舎建設事業等に係る起債の償還が見込まれることから、今後の地方債借入にあっては可能な限り平準化を図るとともに、公共施設等総合管理計画等に基づく適正な施設のあり方を検討するほか、交付税措置の高い起債の選択等により実質公債費比率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満期一括償還地方債を借入していないため積立していない。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金利債の補償金免除繰上償還の実施や既往債の定期償還が進んでいること、また交付税措置率の高い起債の選択により、将来負担比率（分子）は減少傾向にあったが、令和２年度以降、新庁舎建設事業に係る公適債・過疎債、防災行政無線デジタル化整備事業に係る緊防債の発行等により、地方債現在高が増となっている。</a:t>
          </a:r>
        </a:p>
        <a:p>
          <a:r>
            <a:rPr kumimoji="1" lang="ja-JP" altLang="en-US" sz="1400">
              <a:latin typeface="ＭＳ ゴシック" pitchFamily="49" charset="-128"/>
              <a:ea typeface="ＭＳ ゴシック" pitchFamily="49" charset="-128"/>
            </a:rPr>
            <a:t>　今後も、老朽化施設等の更新に要する起債額の増加が見込まれるため、公共施設等総合管理計画等によりる施設の適正なあり方を検討・再検証し、かかる経費の平準化を図っていく。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北海道大樹町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令和４年度においては税収増により財政調整基金に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百万円の積み立て、特定目的基金に航空宇宙関連の事業への充当を目的に企業等からの寄附金を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百万円を積み立てた一方、町債の一部繰り上げ償還のため減債基金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の役場庁舎建設事業を始めとした投資的事業に係る起債償還に対応するため、余剰金については可能な限り財政調整基金や減債基金への積立てに努めるとともに、繰上償還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公共施設整備基金：公共施設の整備に係る事業に充当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魅力あるまちづくり推進基金：ふるさと納税を原資としており、平成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使途を選択しての寄附を可能とした。使途は①魅力あるまちづくりの推進に関する事業、②公共施設の整備に関する事業、③航空宇宙産業基地の誘致に関する事業、④農林水産業の振興に関する事業、⑤農林水産業の振興に関する事業、⑥晩成温泉施設の整備に関する事業とし、各項目に対応し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額要因としては、航空宇宙関連事業の実施を目的に創設した「航空宇宙関連施設整備基金」及び「航空宇宙関連ビジネス推進基金」の活用（取り崩し）と積立によるもの。企業等からの寄附金を原資としており、北海道スペースポートの整備に向けた各種事業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積立額に対する目標等の定めはないが、公共施設整備基金については、公共施設等総合管理計画等に基づき有効活用できるよう運用を図っていく。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魅力あるまちづくり推進基金については、寄附金（ふるさと納税）を原資としていることから、寄付者の意向に沿うよう指定用途の事業に充当していく。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各種大型事業の実施にあたり、地方債等を借入れるなどして財源を確保したことにより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百万円ほどの残高増となった。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令和４年度で投資的事業が区切りを迎えることから、今後は積立てに努める。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繰り上げ償還のため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今後、計画的に起債償還に充てることができるよう、全体の基金残高のバランスを考慮しながら運用を図っていく。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290B8F2-6F03-4479-AE43-5A47DAF6E90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F992366-11A6-4237-9737-64625425B8A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3770925-ECC1-47FD-9594-E49CD847042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16AEE77-ABAE-4766-9D31-ED63D08CE94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B6816CE-37CF-450B-948A-21103FBB44C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59C352D-AFCF-42CB-BA19-782A1C9950D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FCCEA02-A6C4-4A47-9667-4303567D89C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48EC3A5-396F-4520-8264-3568A91096D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8A5100E-AB21-4D47-9C2C-26C868D5167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FD8EF5E-3016-4911-839F-EC310E06CEF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5,439
5,283
815.67
9,162,334
8,843,447
304,082
4,428,719
9,242,235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1AC5E41-67A3-41A6-900E-D92A1757E21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5A10DE-B465-451E-B5A4-34A03734B90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68812E-844D-4795-A3D7-B2E88DF7041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2C8300C-9831-49DF-8F7E-8AF4A8A1D49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6CA3650-5351-4F44-84DD-F283E5DA5FB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453E409-C00D-4168-8AC7-FE6F02DAD02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B025DAA-010D-43BB-9157-BEA6D25E704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526410E-3785-4B38-9D2D-CEAFCEE438F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BA22489-71A6-4D52-A3AC-6ED197A37B3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C9774C3-8B54-48D3-86BD-ECAEA7DB6B0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5FE616B-81AA-4822-B666-D6CEBECDB2B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4A66AD0-4FD9-4510-9D89-A9E4BAEB289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547FC6A-88D3-41ED-8CCE-66BCD946446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49E5DD7-5DFB-499D-B8E4-CEFA29E849B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E30CE87-9C45-4386-BC1E-AA49ACFEF92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D1F634E-DF31-4F37-A9C5-8FE592BEE1B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6F0838B-5014-456C-884D-C6B838757E3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52B92D2-9B6C-481D-A63D-FFE43A565EE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3756040-068B-4467-A9F0-ACBF149951D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173DBAB-7917-496E-8219-0BF901DB5A6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6C1FC6D-6C57-4F0D-B07F-79A2EB0E429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2071A65-5333-4FF9-BCFE-FF09934D019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E4E36CF-CF1E-405F-ADA8-E691F7C4CD3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1AE0650-A5BE-4196-98B7-3E137AFC98D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2FFFDD0-7ABE-4534-B65D-1FD9E6C08C2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A8FBD71-EEEC-459C-BE4A-B04BDC4A2C2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CA0FD9F-BBFB-481B-AADB-E31FDCB45F8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A799F92-E1A7-4927-BF71-FC0585827F1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C77EA73-44F6-403A-A581-3F48EFF6AA0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E7E7567-8855-4B06-B9C7-2D7E6A98AAE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41393A4-A864-45A1-94B5-06DAB42CF32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A120862-F2E8-4E53-838E-59C03AE687F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EC92849-31BB-4110-A890-D82D5F87AC2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DF409E4-F17A-4644-8075-E247DAA2DF7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8DDBB23-4D3A-4B51-A876-B950D535FD7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66F3489-B246-40F9-8810-28925B13600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B5BCF33-A052-43B2-A0C7-E3B2DFD9597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36.2</a:t>
          </a:r>
          <a:r>
            <a:rPr kumimoji="1" lang="ja-JP" altLang="en-US" sz="1300">
              <a:latin typeface="ＭＳ Ｐゴシック" panose="020B0600070205080204" pitchFamily="50" charset="-128"/>
              <a:ea typeface="ＭＳ Ｐゴシック" panose="020B0600070205080204" pitchFamily="50" charset="-128"/>
            </a:rPr>
            <a:t>％）に加え、一次産業を主体とする産業構造から類似団体平均を下回っている。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第４期行財政改革大綱による取組みを継続し、雇用・経済対策や基幹産業である農林水産業の振興を図り、財政の健全化に努める。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ACD67A5-37D3-4BE6-B1F6-866063F4143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86BFD519-64E7-47CB-ABA4-26721DBCFAA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7DB9321-107A-4BBE-ACF1-DA1580B2174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C0C5ECB-652F-42E5-B412-D192DF99809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4334D8D-7E73-4953-AB92-ACD4BE2F271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77BE04C8-4AA2-419A-8B80-94255C0F6C7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C5A4399-9272-4CBA-B5ED-8147814D011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EEDAB3F-5495-46A2-B327-D11735A347A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5E4D8429-9577-4CDC-AC64-A972AFB1584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DE9B0839-FED4-4526-92C2-036ED91D7BE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CC804D7-EAE8-4BDE-825C-015A2DF4EA0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8BE846C-702F-4129-9C7C-48525DE42B6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1D0B1EB-45EB-4744-B411-9370B1714A6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1444145-B8F7-4EB7-B317-7E5FCE6E9D1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41948DAE-97E1-4F72-BE7E-3E77F2680443}"/>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C79CFFA3-5B54-41D2-A1BA-95B28D66559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747CC697-9223-46ED-BB0B-9AB32B208712}"/>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79DB76F7-3F6D-4E18-A2F6-755FCCADDABD}"/>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23D065C6-488C-4FA4-AD64-4553FEF2759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F0EBFB72-D210-4FDA-A98F-414607B7A42E}"/>
            </a:ext>
          </a:extLst>
        </xdr:cNvPr>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B268043E-656E-485E-8A04-3AA310035371}"/>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BC590233-2F22-43AE-A79A-6C7A18FFF288}"/>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DE1ECB6E-93CD-4D11-969D-E5A54E8A0798}"/>
            </a:ext>
          </a:extLst>
        </xdr:cNvPr>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6223F427-CB00-45C7-9EC1-DCF26D16574E}"/>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460B1722-3A01-45A2-916D-3684A40B2176}"/>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D38C2E1D-9AAC-4B20-9A94-A4DFF3EF1F78}"/>
            </a:ext>
          </a:extLst>
        </xdr:cNvPr>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312D48B3-B63B-4554-AC1C-1BAA2AA83EC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41D926A4-3BE4-41DA-9906-8F2BCC41078E}"/>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679AF640-DEB4-4D5E-BD47-D9F2BA468B0B}"/>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5EA8AAD1-7AFD-414E-9C2C-B7170BA73336}"/>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18F1F6FA-7E8F-4BEE-9063-1EBFF79770CD}"/>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9E79FF3D-F2A6-44DE-8E6A-B75674DC1D83}"/>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B9F87C4E-3C79-47DE-AC90-37F009FFF909}"/>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6E6A098-9384-4219-9FAC-2AC6B566F0C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5BA04CE-2AA6-4DE4-B266-920EDE5416D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A04A5CC-F6E5-4756-92ED-5B76380482B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478BE06-7C3E-48C6-B053-4573481D41C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B821092-8957-4230-AC80-56F52E6997B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49F07BB4-19DC-4172-9838-E04B2C420CAF}"/>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D4264D7-1216-4B31-806D-3868F3AF2C48}"/>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602B8933-98E1-4B82-AF69-7F2FA4E2C329}"/>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51A01E20-8884-40B7-AC2A-30330CF217BD}"/>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70C3AB56-DCBD-4872-BFD7-9FA390CBA89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9E78B6E1-3346-4E58-8A10-623D7D154E9D}"/>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56749424-502D-42FA-83D5-CDEB146EA9C6}"/>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C43C4A9-5450-4879-A9A0-5E55B0D13F11}"/>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171B906D-16AF-4C7F-B057-7E443E84142C}"/>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32710951-EEF0-47C3-BC90-E5E4BE106E52}"/>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E50C420-267E-4090-803E-3BB8155F129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9295C6A-59FA-4FD4-BDF8-CFE9C1A1FF4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3C6CA51-B042-4F84-A695-0AFE351241D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E3CB6B25-849F-479F-A254-E37B6C6A59F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2E16857-DBBE-4D50-B19C-6E9A0024CBF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9D535FA-4E99-451D-96AE-D2FFD786118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79C406D-E269-469E-AB17-034489035DB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9C051AB8-4613-4C74-B27C-EEE976A2DE4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8348862D-F92A-4D93-8D59-74B6EE6FF1F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537F220F-FF64-42A8-966B-0BE488E5EFA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6C6D54F-4CCF-4EFA-83AC-2F619396786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DDA46B7-729C-4FED-8D62-5E9C69D7572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69E4E13-ED61-49BA-8C60-B705899FB76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これまで地方債の償還額が大きく、類似団体平均を上回る状況が続いていたが、償還が進み、ピーク時（平成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年度）に比べ、比率は約半減した。退職者不補充の実施（平成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年度）などによる人件費の抑制から、経常収支比率は類似団体平均を若干ではあるが下回っている。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今後も定員管理や給与の適正化を図りつつ、行財政改革の取組みを継続し、義務的経費の削減を図ることで経常経費の適正化を図っていく。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4E41938-D8BF-475F-B2AA-FC7BBAC7A8A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D77B0E6-2E8B-47A8-B537-E15AB5F5511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CE3CAE0-7A5B-4CCB-9C4C-5F16028B2B1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E6615400-71B4-489F-9643-33A7D476CE0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D9CD1E46-5FAB-404B-87D0-70236738815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41C42021-C09F-422B-867C-3CD49DC05C3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486E48EC-894B-4C50-A764-0FA6175FE22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31EE2E3B-055D-44E5-B34F-AF2DFBAF4C1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3225EB58-F1EC-459E-A169-99885B6D702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2BD3A735-9929-4CD7-A803-2C00E5966D1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B2B7E88-8523-4709-A7C1-D6022C403E8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60480F29-22B6-472F-8355-78D715C3E4D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24AD3E62-6A17-4F21-BF71-218B637D93F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904BD2C-1B86-41CE-9D2B-977AA2A417C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B28A761-F87F-4579-AE42-E64393049D9E}"/>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AB3EF309-36E3-4C0F-91CB-A091D6C7D079}"/>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9ADAEDCE-15F1-4983-B4C9-DB862FFEE637}"/>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1C2F861-94E4-4261-B99E-898862297D4B}"/>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6C1A2225-FFCD-4BAE-AD63-A3995FFBC813}"/>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167386</xdr:rowOff>
    </xdr:to>
    <xdr:cxnSp macro="">
      <xdr:nvCxnSpPr>
        <xdr:cNvPr id="129" name="直線コネクタ 128">
          <a:extLst>
            <a:ext uri="{FF2B5EF4-FFF2-40B4-BE49-F238E27FC236}">
              <a16:creationId xmlns:a16="http://schemas.microsoft.com/office/drawing/2014/main" id="{D6CCAF7C-676F-48A4-B750-B71FDA6FB183}"/>
            </a:ext>
          </a:extLst>
        </xdr:cNvPr>
        <xdr:cNvCxnSpPr/>
      </xdr:nvCxnSpPr>
      <xdr:spPr>
        <a:xfrm>
          <a:off x="4114800" y="1074674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789BB9A4-5C20-4CE1-9B06-72086DAA155F}"/>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43E59CEE-1015-4C68-AEC9-A83F3912B29B}"/>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119126</xdr:rowOff>
    </xdr:to>
    <xdr:cxnSp macro="">
      <xdr:nvCxnSpPr>
        <xdr:cNvPr id="132" name="直線コネクタ 131">
          <a:extLst>
            <a:ext uri="{FF2B5EF4-FFF2-40B4-BE49-F238E27FC236}">
              <a16:creationId xmlns:a16="http://schemas.microsoft.com/office/drawing/2014/main" id="{9A499A77-74F0-47E8-A350-29DF0915268C}"/>
            </a:ext>
          </a:extLst>
        </xdr:cNvPr>
        <xdr:cNvCxnSpPr/>
      </xdr:nvCxnSpPr>
      <xdr:spPr>
        <a:xfrm flipV="1">
          <a:off x="3225800" y="1074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C87501AD-F3C7-4743-8CB3-FB9C429F9996}"/>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236F7ADA-D448-4AA9-A0E2-DC21F6A591A5}"/>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119126</xdr:rowOff>
    </xdr:to>
    <xdr:cxnSp macro="">
      <xdr:nvCxnSpPr>
        <xdr:cNvPr id="135" name="直線コネクタ 134">
          <a:extLst>
            <a:ext uri="{FF2B5EF4-FFF2-40B4-BE49-F238E27FC236}">
              <a16:creationId xmlns:a16="http://schemas.microsoft.com/office/drawing/2014/main" id="{F8C3462E-2E23-487B-8442-416D6622251B}"/>
            </a:ext>
          </a:extLst>
        </xdr:cNvPr>
        <xdr:cNvCxnSpPr/>
      </xdr:nvCxnSpPr>
      <xdr:spPr>
        <a:xfrm>
          <a:off x="2336800" y="108577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D2436E17-0E38-4A8B-B8C6-8BD2C2753D4E}"/>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89BEA949-6B69-4D18-AFCE-45677420D93A}"/>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63</xdr:row>
      <xdr:rowOff>114300</xdr:rowOff>
    </xdr:to>
    <xdr:cxnSp macro="">
      <xdr:nvCxnSpPr>
        <xdr:cNvPr id="138" name="直線コネクタ 137">
          <a:extLst>
            <a:ext uri="{FF2B5EF4-FFF2-40B4-BE49-F238E27FC236}">
              <a16:creationId xmlns:a16="http://schemas.microsoft.com/office/drawing/2014/main" id="{0A99F1CD-C44B-4E94-B7D8-3376964B8129}"/>
            </a:ext>
          </a:extLst>
        </xdr:cNvPr>
        <xdr:cNvCxnSpPr/>
      </xdr:nvCxnSpPr>
      <xdr:spPr>
        <a:xfrm flipV="1">
          <a:off x="1447800" y="108577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2934336C-E627-47FF-8A00-3307D1AC896B}"/>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160A8CE3-68EB-4995-B7C5-28C320656BD4}"/>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E3229D96-E8C3-4385-94F4-8D21AEA5C817}"/>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DBE816AA-3DED-4A17-8D25-E737E289FA2D}"/>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8728ACF-DDE0-406C-8679-B75585F88FD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2839D7A-81E8-4FB3-9D51-EF89A0A9970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309E62A-742C-4F49-9286-3188A856092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B14F40F-7EFB-4FBF-9E13-6DEDD1C7BD2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6098434-5C7E-484F-8F7C-00D589A7039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8" name="楕円 147">
          <a:extLst>
            <a:ext uri="{FF2B5EF4-FFF2-40B4-BE49-F238E27FC236}">
              <a16:creationId xmlns:a16="http://schemas.microsoft.com/office/drawing/2014/main" id="{1ACDA765-5162-4211-A466-9B42A153CDF6}"/>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49" name="財政構造の弾力性該当値テキスト">
          <a:extLst>
            <a:ext uri="{FF2B5EF4-FFF2-40B4-BE49-F238E27FC236}">
              <a16:creationId xmlns:a16="http://schemas.microsoft.com/office/drawing/2014/main" id="{CC5C4954-54F4-4BD4-BFF4-88DD71A16616}"/>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0" name="楕円 149">
          <a:extLst>
            <a:ext uri="{FF2B5EF4-FFF2-40B4-BE49-F238E27FC236}">
              <a16:creationId xmlns:a16="http://schemas.microsoft.com/office/drawing/2014/main" id="{DFAA6A13-6B4C-40AF-8663-EB27C6FFF873}"/>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1" name="テキスト ボックス 150">
          <a:extLst>
            <a:ext uri="{FF2B5EF4-FFF2-40B4-BE49-F238E27FC236}">
              <a16:creationId xmlns:a16="http://schemas.microsoft.com/office/drawing/2014/main" id="{7C0D392E-D28C-429B-B560-68C618EDEA53}"/>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2" name="楕円 151">
          <a:extLst>
            <a:ext uri="{FF2B5EF4-FFF2-40B4-BE49-F238E27FC236}">
              <a16:creationId xmlns:a16="http://schemas.microsoft.com/office/drawing/2014/main" id="{5E95EB4F-441E-463E-A09D-B53439B8885A}"/>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3" name="テキスト ボックス 152">
          <a:extLst>
            <a:ext uri="{FF2B5EF4-FFF2-40B4-BE49-F238E27FC236}">
              <a16:creationId xmlns:a16="http://schemas.microsoft.com/office/drawing/2014/main" id="{033A2A48-A124-4894-9593-D3FC76FF291F}"/>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4" name="楕円 153">
          <a:extLst>
            <a:ext uri="{FF2B5EF4-FFF2-40B4-BE49-F238E27FC236}">
              <a16:creationId xmlns:a16="http://schemas.microsoft.com/office/drawing/2014/main" id="{2A6CEF0B-5E19-4F72-8A9E-DA63C64511F5}"/>
            </a:ext>
          </a:extLst>
        </xdr:cNvPr>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5" name="テキスト ボックス 154">
          <a:extLst>
            <a:ext uri="{FF2B5EF4-FFF2-40B4-BE49-F238E27FC236}">
              <a16:creationId xmlns:a16="http://schemas.microsoft.com/office/drawing/2014/main" id="{86D98D2E-CBA4-4751-A31C-145303585FC2}"/>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6" name="楕円 155">
          <a:extLst>
            <a:ext uri="{FF2B5EF4-FFF2-40B4-BE49-F238E27FC236}">
              <a16:creationId xmlns:a16="http://schemas.microsoft.com/office/drawing/2014/main" id="{67B9081D-E9ED-41D6-A0DD-F4B262519FFB}"/>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737E23EF-D605-4068-BCE2-34589BE5E865}"/>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926B48A0-33F4-43F5-9848-F42AAFAEEBE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159803B7-C9AC-4FF6-87CD-5B4E3B7EFAA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54F6B7E-D60B-480C-A041-F8309664C92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61EC187-D485-444F-8536-EC14E8BF21A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2DDB331-4BA4-4FB3-8DA3-974E4C04F02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0F80674-A113-4401-867F-E0F8F2801DB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FEB1A22-42AC-4208-A8FE-DE862A19D74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3663827D-F6B4-4BF7-ACBA-5E5FF0CFDD8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8D2D6982-CD91-4B87-84BD-87ACF8AD0D1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92192E35-FBA7-41A5-8F5F-F40558B8237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F51059AC-C3AC-4340-8AD1-8D0FB491126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625E9EFB-CCE8-496A-BA5B-C2DFF6E1F51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8171898A-679C-4681-A4CD-86A2A9B7489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類似団体平均を上回る要因として、面積が広く（</a:t>
          </a:r>
          <a:r>
            <a:rPr kumimoji="1" lang="en-US" altLang="ja-JP" sz="1300">
              <a:latin typeface="ＭＳ Ｐゴシック" panose="020B0600070205080204" pitchFamily="50" charset="-128"/>
              <a:ea typeface="ＭＳ Ｐゴシック" panose="020B0600070205080204" pitchFamily="50" charset="-128"/>
            </a:rPr>
            <a:t>815.68k㎡</a:t>
          </a:r>
          <a:r>
            <a:rPr kumimoji="1" lang="ja-JP" altLang="en-US" sz="1300">
              <a:latin typeface="ＭＳ Ｐゴシック" panose="020B0600070205080204" pitchFamily="50" charset="-128"/>
              <a:ea typeface="ＭＳ Ｐゴシック" panose="020B0600070205080204" pitchFamily="50" charset="-128"/>
            </a:rPr>
            <a:t>）集落が分散していることから、道路や集落毎に設置している施設の維持等に経費を要していることが考えられる。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施設の統廃合により解体・新設経費が減となったが、今後も公共施設の更新等が見込まれることから、公共施設等総合管理計画のもと、施設の統廃合を含めた議論を進め、行財政改革の取組みを継続することで義務的経費の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75717AAF-30D2-43B6-B052-BCAC6A903E0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6887C3F7-D495-4FBF-BD11-8905CC07A2E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1E7C41B3-67F8-41D8-B841-F2B6B6A1BCB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8C6F4415-8C3F-4CF6-BA2E-CAD7ABE151F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F3BD5AF5-FBCD-41E4-B76A-8EDD2C601125}"/>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BD76F248-2827-4B7E-8B9C-8FE3EC1098B1}"/>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5B6A30B2-A9A1-4D4C-9271-4E803163415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AAA774A8-7AA3-4075-8886-E5EF055252F9}"/>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755C827A-7B95-4C19-9437-447F47F6F6F2}"/>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CDDB4103-553A-490D-8547-AE29DF1446C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C5CA4E3D-8679-4651-A3CA-50063F16E50F}"/>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4ABBC080-A27E-4659-9126-9CCE137CBC7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B852D327-3EEB-43A7-9FF6-3F6E3BCCB14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F31ABD76-B600-4247-8D57-2D6823B961B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D10E134C-11C6-4A96-9AB8-1A43F1A5101A}"/>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F5E1A8BD-8AC0-48B9-BD19-8025CF00116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C7106259-979A-4246-9D45-0AE5A165C75A}"/>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A566C294-AA42-4104-9370-0A383BC7F529}"/>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A307F8F-FD20-4E16-9DE3-A74A0FE929BB}"/>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19472</xdr:rowOff>
    </xdr:from>
    <xdr:to>
      <xdr:col>23</xdr:col>
      <xdr:colOff>133350</xdr:colOff>
      <xdr:row>84</xdr:row>
      <xdr:rowOff>25876</xdr:rowOff>
    </xdr:to>
    <xdr:cxnSp macro="">
      <xdr:nvCxnSpPr>
        <xdr:cNvPr id="190" name="直線コネクタ 189">
          <a:extLst>
            <a:ext uri="{FF2B5EF4-FFF2-40B4-BE49-F238E27FC236}">
              <a16:creationId xmlns:a16="http://schemas.microsoft.com/office/drawing/2014/main" id="{3C45340D-4E48-444E-B8A1-09276542C1C4}"/>
            </a:ext>
          </a:extLst>
        </xdr:cNvPr>
        <xdr:cNvCxnSpPr/>
      </xdr:nvCxnSpPr>
      <xdr:spPr>
        <a:xfrm flipV="1">
          <a:off x="4114800" y="14421272"/>
          <a:ext cx="8382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D40DFE12-AB4A-43E2-9B1A-4B1A53AAF605}"/>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99C2C3C1-A604-4F0D-A3E5-8C3C612BC319}"/>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105048</xdr:rowOff>
    </xdr:from>
    <xdr:to>
      <xdr:col>19</xdr:col>
      <xdr:colOff>133350</xdr:colOff>
      <xdr:row>84</xdr:row>
      <xdr:rowOff>25876</xdr:rowOff>
    </xdr:to>
    <xdr:cxnSp macro="">
      <xdr:nvCxnSpPr>
        <xdr:cNvPr id="193" name="直線コネクタ 192">
          <a:extLst>
            <a:ext uri="{FF2B5EF4-FFF2-40B4-BE49-F238E27FC236}">
              <a16:creationId xmlns:a16="http://schemas.microsoft.com/office/drawing/2014/main" id="{50FC6D62-4F77-4846-86E6-73A8E017A9C6}"/>
            </a:ext>
          </a:extLst>
        </xdr:cNvPr>
        <xdr:cNvCxnSpPr/>
      </xdr:nvCxnSpPr>
      <xdr:spPr>
        <a:xfrm>
          <a:off x="3225800" y="14335398"/>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775B2F9E-8A97-479F-B51A-00F235EB766F}"/>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F10AE6B2-4BC1-4BBD-A9F1-21815BC98A9F}"/>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105048</xdr:rowOff>
    </xdr:from>
    <xdr:to>
      <xdr:col>15</xdr:col>
      <xdr:colOff>82550</xdr:colOff>
      <xdr:row>84</xdr:row>
      <xdr:rowOff>22346</xdr:rowOff>
    </xdr:to>
    <xdr:cxnSp macro="">
      <xdr:nvCxnSpPr>
        <xdr:cNvPr id="196" name="直線コネクタ 195">
          <a:extLst>
            <a:ext uri="{FF2B5EF4-FFF2-40B4-BE49-F238E27FC236}">
              <a16:creationId xmlns:a16="http://schemas.microsoft.com/office/drawing/2014/main" id="{84DB95E4-CE47-49F2-9DFD-45EB881E9EB1}"/>
            </a:ext>
          </a:extLst>
        </xdr:cNvPr>
        <xdr:cNvCxnSpPr/>
      </xdr:nvCxnSpPr>
      <xdr:spPr>
        <a:xfrm flipV="1">
          <a:off x="2336800" y="14335398"/>
          <a:ext cx="889000" cy="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A408208D-415A-405D-81F4-0AB90E44BE7E}"/>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BA74BACD-6922-4A15-B8A4-545215485C7C}"/>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55090</xdr:rowOff>
    </xdr:from>
    <xdr:to>
      <xdr:col>11</xdr:col>
      <xdr:colOff>31750</xdr:colOff>
      <xdr:row>84</xdr:row>
      <xdr:rowOff>22346</xdr:rowOff>
    </xdr:to>
    <xdr:cxnSp macro="">
      <xdr:nvCxnSpPr>
        <xdr:cNvPr id="199" name="直線コネクタ 198">
          <a:extLst>
            <a:ext uri="{FF2B5EF4-FFF2-40B4-BE49-F238E27FC236}">
              <a16:creationId xmlns:a16="http://schemas.microsoft.com/office/drawing/2014/main" id="{45831C3A-6F53-4344-909A-34B0335467AD}"/>
            </a:ext>
          </a:extLst>
        </xdr:cNvPr>
        <xdr:cNvCxnSpPr/>
      </xdr:nvCxnSpPr>
      <xdr:spPr>
        <a:xfrm>
          <a:off x="1447800" y="14285440"/>
          <a:ext cx="889000" cy="13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5191DEB3-EF39-4108-B43B-C25D18D123A7}"/>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D7E37777-EFFD-42E1-BB61-25AC2E4CC8EA}"/>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A0567EDF-6CE1-48B0-B27E-90D6D76331EC}"/>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A07C27BA-E2D5-4C96-9100-D6EB065F1A56}"/>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97E9A7D0-7110-4308-AAEB-AA8E8A2284E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60E6828-11D8-42E3-BE21-8D792E26213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0D84ADD-86A7-4280-A0AE-9C35E4D6E19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55E03A4-94CB-48C1-9F41-01FA354681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A7D0FA6-8E39-4CBC-94FE-F64874EE0AC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140122</xdr:rowOff>
    </xdr:from>
    <xdr:to>
      <xdr:col>23</xdr:col>
      <xdr:colOff>184150</xdr:colOff>
      <xdr:row>84</xdr:row>
      <xdr:rowOff>70272</xdr:rowOff>
    </xdr:to>
    <xdr:sp macro="" textlink="">
      <xdr:nvSpPr>
        <xdr:cNvPr id="209" name="楕円 208">
          <a:extLst>
            <a:ext uri="{FF2B5EF4-FFF2-40B4-BE49-F238E27FC236}">
              <a16:creationId xmlns:a16="http://schemas.microsoft.com/office/drawing/2014/main" id="{7EA8F0BE-2562-4558-AD8F-DAD8F2F5BDA8}"/>
            </a:ext>
          </a:extLst>
        </xdr:cNvPr>
        <xdr:cNvSpPr/>
      </xdr:nvSpPr>
      <xdr:spPr>
        <a:xfrm>
          <a:off x="4902200" y="143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112199</xdr:rowOff>
    </xdr:from>
    <xdr:ext cx="762000" cy="259045"/>
    <xdr:sp macro="" textlink="">
      <xdr:nvSpPr>
        <xdr:cNvPr id="210" name="人件費・物件費等の状況該当値テキスト">
          <a:extLst>
            <a:ext uri="{FF2B5EF4-FFF2-40B4-BE49-F238E27FC236}">
              <a16:creationId xmlns:a16="http://schemas.microsoft.com/office/drawing/2014/main" id="{4E1B2703-05F5-4944-A322-B6C4369DB8F4}"/>
            </a:ext>
          </a:extLst>
        </xdr:cNvPr>
        <xdr:cNvSpPr txBox="1"/>
      </xdr:nvSpPr>
      <xdr:spPr>
        <a:xfrm>
          <a:off x="5041900" y="1434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146526</xdr:rowOff>
    </xdr:from>
    <xdr:to>
      <xdr:col>19</xdr:col>
      <xdr:colOff>184150</xdr:colOff>
      <xdr:row>84</xdr:row>
      <xdr:rowOff>76676</xdr:rowOff>
    </xdr:to>
    <xdr:sp macro="" textlink="">
      <xdr:nvSpPr>
        <xdr:cNvPr id="211" name="楕円 210">
          <a:extLst>
            <a:ext uri="{FF2B5EF4-FFF2-40B4-BE49-F238E27FC236}">
              <a16:creationId xmlns:a16="http://schemas.microsoft.com/office/drawing/2014/main" id="{6AE81F09-5002-47BC-A103-993961FD31FE}"/>
            </a:ext>
          </a:extLst>
        </xdr:cNvPr>
        <xdr:cNvSpPr/>
      </xdr:nvSpPr>
      <xdr:spPr>
        <a:xfrm>
          <a:off x="4064000" y="1437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61453</xdr:rowOff>
    </xdr:from>
    <xdr:ext cx="736600" cy="259045"/>
    <xdr:sp macro="" textlink="">
      <xdr:nvSpPr>
        <xdr:cNvPr id="212" name="テキスト ボックス 211">
          <a:extLst>
            <a:ext uri="{FF2B5EF4-FFF2-40B4-BE49-F238E27FC236}">
              <a16:creationId xmlns:a16="http://schemas.microsoft.com/office/drawing/2014/main" id="{58174D51-6D51-4697-BB00-0A1A16053571}"/>
            </a:ext>
          </a:extLst>
        </xdr:cNvPr>
        <xdr:cNvSpPr txBox="1"/>
      </xdr:nvSpPr>
      <xdr:spPr>
        <a:xfrm>
          <a:off x="3733800" y="144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54248</xdr:rowOff>
    </xdr:from>
    <xdr:to>
      <xdr:col>15</xdr:col>
      <xdr:colOff>133350</xdr:colOff>
      <xdr:row>83</xdr:row>
      <xdr:rowOff>155848</xdr:rowOff>
    </xdr:to>
    <xdr:sp macro="" textlink="">
      <xdr:nvSpPr>
        <xdr:cNvPr id="213" name="楕円 212">
          <a:extLst>
            <a:ext uri="{FF2B5EF4-FFF2-40B4-BE49-F238E27FC236}">
              <a16:creationId xmlns:a16="http://schemas.microsoft.com/office/drawing/2014/main" id="{287A338B-60FE-4C36-93AC-3CEE950D89E8}"/>
            </a:ext>
          </a:extLst>
        </xdr:cNvPr>
        <xdr:cNvSpPr/>
      </xdr:nvSpPr>
      <xdr:spPr>
        <a:xfrm>
          <a:off x="31750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140625</xdr:rowOff>
    </xdr:from>
    <xdr:ext cx="762000" cy="259045"/>
    <xdr:sp macro="" textlink="">
      <xdr:nvSpPr>
        <xdr:cNvPr id="214" name="テキスト ボックス 213">
          <a:extLst>
            <a:ext uri="{FF2B5EF4-FFF2-40B4-BE49-F238E27FC236}">
              <a16:creationId xmlns:a16="http://schemas.microsoft.com/office/drawing/2014/main" id="{56B8E6BA-2DEB-4B70-9755-E82DF5EDE1AF}"/>
            </a:ext>
          </a:extLst>
        </xdr:cNvPr>
        <xdr:cNvSpPr txBox="1"/>
      </xdr:nvSpPr>
      <xdr:spPr>
        <a:xfrm>
          <a:off x="2844800" y="1437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142996</xdr:rowOff>
    </xdr:from>
    <xdr:to>
      <xdr:col>11</xdr:col>
      <xdr:colOff>82550</xdr:colOff>
      <xdr:row>84</xdr:row>
      <xdr:rowOff>73146</xdr:rowOff>
    </xdr:to>
    <xdr:sp macro="" textlink="">
      <xdr:nvSpPr>
        <xdr:cNvPr id="215" name="楕円 214">
          <a:extLst>
            <a:ext uri="{FF2B5EF4-FFF2-40B4-BE49-F238E27FC236}">
              <a16:creationId xmlns:a16="http://schemas.microsoft.com/office/drawing/2014/main" id="{32A683A3-958D-4AC0-A2A9-25905E318F73}"/>
            </a:ext>
          </a:extLst>
        </xdr:cNvPr>
        <xdr:cNvSpPr/>
      </xdr:nvSpPr>
      <xdr:spPr>
        <a:xfrm>
          <a:off x="2286000" y="143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57923</xdr:rowOff>
    </xdr:from>
    <xdr:ext cx="762000" cy="259045"/>
    <xdr:sp macro="" textlink="">
      <xdr:nvSpPr>
        <xdr:cNvPr id="216" name="テキスト ボックス 215">
          <a:extLst>
            <a:ext uri="{FF2B5EF4-FFF2-40B4-BE49-F238E27FC236}">
              <a16:creationId xmlns:a16="http://schemas.microsoft.com/office/drawing/2014/main" id="{6D0E1515-6C51-4B42-B8E0-67BAB81C90F5}"/>
            </a:ext>
          </a:extLst>
        </xdr:cNvPr>
        <xdr:cNvSpPr txBox="1"/>
      </xdr:nvSpPr>
      <xdr:spPr>
        <a:xfrm>
          <a:off x="1955800" y="1445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4290</xdr:rowOff>
    </xdr:from>
    <xdr:to>
      <xdr:col>7</xdr:col>
      <xdr:colOff>31750</xdr:colOff>
      <xdr:row>83</xdr:row>
      <xdr:rowOff>105890</xdr:rowOff>
    </xdr:to>
    <xdr:sp macro="" textlink="">
      <xdr:nvSpPr>
        <xdr:cNvPr id="217" name="楕円 216">
          <a:extLst>
            <a:ext uri="{FF2B5EF4-FFF2-40B4-BE49-F238E27FC236}">
              <a16:creationId xmlns:a16="http://schemas.microsoft.com/office/drawing/2014/main" id="{E10CFAC0-3294-4357-B214-49367F06B02D}"/>
            </a:ext>
          </a:extLst>
        </xdr:cNvPr>
        <xdr:cNvSpPr/>
      </xdr:nvSpPr>
      <xdr:spPr>
        <a:xfrm>
          <a:off x="1397000" y="142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90667</xdr:rowOff>
    </xdr:from>
    <xdr:ext cx="762000" cy="259045"/>
    <xdr:sp macro="" textlink="">
      <xdr:nvSpPr>
        <xdr:cNvPr id="218" name="テキスト ボックス 217">
          <a:extLst>
            <a:ext uri="{FF2B5EF4-FFF2-40B4-BE49-F238E27FC236}">
              <a16:creationId xmlns:a16="http://schemas.microsoft.com/office/drawing/2014/main" id="{AF9097C2-DC72-4C4E-AD47-D1273308A909}"/>
            </a:ext>
          </a:extLst>
        </xdr:cNvPr>
        <xdr:cNvSpPr txBox="1"/>
      </xdr:nvSpPr>
      <xdr:spPr>
        <a:xfrm>
          <a:off x="1066800" y="143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E974BF35-FF40-492A-B03B-021C0F4074B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E8820966-F103-4F46-A9E1-83463E5E6E6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FDAD27AB-93F4-4B78-9457-27552C99E6C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748F0163-FAB8-4965-855F-9072D877562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5D91DB4A-B3A4-4749-9E5A-0739A2CDBB8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FF8E2902-307B-487B-8936-91C1D04D2B9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28FCAD64-EF80-480F-96F0-1C3F7B53083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4C4635B6-19D7-4F52-A6D2-3FF566BDD05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92EC0E9C-FC3E-4252-AF70-7E6980FB744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FCB67614-D3CE-483F-AF4F-CEFF37D0746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5DCD289E-D0B9-47A6-A678-BF58962D8AE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BE66744D-C25A-4493-917E-D8FA9F5216B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C13AA06F-3B61-47A1-817C-542E9657B1B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68671EB0-5E53-4909-96A7-D4E08A22CBE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7733452C-ABB6-455F-9A85-0B469EA79FA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92B914F2-9E96-4630-914B-A78A63693D88}"/>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8F751EBF-1B16-46A6-9552-10AC2838BA65}"/>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A44AD76A-9411-4CAC-8FEA-C7664A41A7C4}"/>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8880D2E6-0CB7-4F6A-BF2D-94885F9780B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904CD83C-71DE-4DC7-B2D5-2CF5B08EBCA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CD2C3439-ED64-4C65-805E-BD8DF32BF9DC}"/>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5246A344-2AD1-4913-B45E-775F608B33A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AB817534-C1F9-4CD1-8037-CA5D2DCB0F5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28BF6AED-8A16-4126-BA6C-72A7F55B9D15}"/>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2BEB5E46-DEC5-4650-8949-DAADB1ED8F0E}"/>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F54F87F-65CB-4B72-98D3-156372B8A1CE}"/>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C31C9F21-935F-4D7E-A238-389CAD0250A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BAAC0FCE-09C6-4994-86B0-54B22F2D748F}"/>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AFD1D897-9DA1-44AF-AB22-BA36A37BB407}"/>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524C38CA-ED95-4099-9351-912BF6F3677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2630AB0C-9A05-4F6F-ADAC-8392B80F963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3577C3E6-A1A6-4AD1-8B16-DB57E078129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3A19FD27-4E24-4A77-9D14-930F14CE8A5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EF5AE425-9BDA-4AA1-B047-4B17265F11CF}"/>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A07A0359-00A4-4D30-99D1-18A064530128}"/>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8046E2B4-7C59-4370-BD16-757E8CC40B8D}"/>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22AF34FF-913D-484A-95D1-5B85067CBC83}"/>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132291</xdr:rowOff>
    </xdr:to>
    <xdr:cxnSp macro="">
      <xdr:nvCxnSpPr>
        <xdr:cNvPr id="256" name="直線コネクタ 255">
          <a:extLst>
            <a:ext uri="{FF2B5EF4-FFF2-40B4-BE49-F238E27FC236}">
              <a16:creationId xmlns:a16="http://schemas.microsoft.com/office/drawing/2014/main" id="{0D6D576B-5070-450C-97A0-F41B129D1D64}"/>
            </a:ext>
          </a:extLst>
        </xdr:cNvPr>
        <xdr:cNvCxnSpPr/>
      </xdr:nvCxnSpPr>
      <xdr:spPr>
        <a:xfrm flipV="1">
          <a:off x="16179800" y="146050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A3A560CF-BF55-4E43-8120-978A09139A4E}"/>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30D230CC-1A2F-4910-8CE0-F82174C1BBAA}"/>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132291</xdr:rowOff>
    </xdr:to>
    <xdr:cxnSp macro="">
      <xdr:nvCxnSpPr>
        <xdr:cNvPr id="259" name="直線コネクタ 258">
          <a:extLst>
            <a:ext uri="{FF2B5EF4-FFF2-40B4-BE49-F238E27FC236}">
              <a16:creationId xmlns:a16="http://schemas.microsoft.com/office/drawing/2014/main" id="{9B2C9680-911D-47FB-90B9-F70B6A80E2B7}"/>
            </a:ext>
          </a:extLst>
        </xdr:cNvPr>
        <xdr:cNvCxnSpPr/>
      </xdr:nvCxnSpPr>
      <xdr:spPr>
        <a:xfrm>
          <a:off x="15290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E41B736F-2FF2-4740-BDBE-1EE9BF9637F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10D800A9-47ED-4002-8F97-BFBD6D0D299A}"/>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61384</xdr:rowOff>
    </xdr:to>
    <xdr:cxnSp macro="">
      <xdr:nvCxnSpPr>
        <xdr:cNvPr id="262" name="直線コネクタ 261">
          <a:extLst>
            <a:ext uri="{FF2B5EF4-FFF2-40B4-BE49-F238E27FC236}">
              <a16:creationId xmlns:a16="http://schemas.microsoft.com/office/drawing/2014/main" id="{8B5F9E0C-8C4E-4755-AD82-9212B44E14EF}"/>
            </a:ext>
          </a:extLst>
        </xdr:cNvPr>
        <xdr:cNvCxnSpPr/>
      </xdr:nvCxnSpPr>
      <xdr:spPr>
        <a:xfrm flipV="1">
          <a:off x="14401800" y="1469548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72AADDB1-1C7A-4BEF-A28D-FEA48272FFDA}"/>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2F7B096C-5E13-4E8C-80B5-8D03E4D65B2B}"/>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5" name="直線コネクタ 264">
          <a:extLst>
            <a:ext uri="{FF2B5EF4-FFF2-40B4-BE49-F238E27FC236}">
              <a16:creationId xmlns:a16="http://schemas.microsoft.com/office/drawing/2014/main" id="{F2FFCD31-1004-4137-8303-E8BA6AEF4D94}"/>
            </a:ext>
          </a:extLst>
        </xdr:cNvPr>
        <xdr:cNvCxnSpPr/>
      </xdr:nvCxnSpPr>
      <xdr:spPr>
        <a:xfrm>
          <a:off x="13512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28AA8561-4FF2-4477-9D9C-E6BBBD70645D}"/>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7B03DB9E-D5B2-46A5-B06F-0BE96C00216B}"/>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2C20895E-C2EA-40B5-960F-27785C66C9E2}"/>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8CBC28D5-8308-43A4-BA46-B642C71231BA}"/>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DDF0789-A434-4EE6-8157-76B00097155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8E68B21-C08C-4EA2-ADA0-691E62D31BB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37AF5B6-5141-4E3B-A9A0-814E72ED8FA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5147AB1-7E87-408E-8999-D7F6F0A3090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2646EDE-9D94-48BF-A95B-770294A803B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id="{447318D5-6133-42F1-ADFC-BC195C770A2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6" name="給与水準   （国との比較）該当値テキスト">
          <a:extLst>
            <a:ext uri="{FF2B5EF4-FFF2-40B4-BE49-F238E27FC236}">
              <a16:creationId xmlns:a16="http://schemas.microsoft.com/office/drawing/2014/main" id="{B85C2053-C796-41CE-B407-E0DD68F344EF}"/>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7" name="楕円 276">
          <a:extLst>
            <a:ext uri="{FF2B5EF4-FFF2-40B4-BE49-F238E27FC236}">
              <a16:creationId xmlns:a16="http://schemas.microsoft.com/office/drawing/2014/main" id="{91C8D058-A0F2-472C-A6FD-76CD0F6C5315}"/>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8" name="テキスト ボックス 277">
          <a:extLst>
            <a:ext uri="{FF2B5EF4-FFF2-40B4-BE49-F238E27FC236}">
              <a16:creationId xmlns:a16="http://schemas.microsoft.com/office/drawing/2014/main" id="{1A9A218F-D279-4ADC-8607-E568364B3556}"/>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79" name="楕円 278">
          <a:extLst>
            <a:ext uri="{FF2B5EF4-FFF2-40B4-BE49-F238E27FC236}">
              <a16:creationId xmlns:a16="http://schemas.microsoft.com/office/drawing/2014/main" id="{BC5C83F5-9C51-44BD-8AD1-A57F3E1005ED}"/>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157815</xdr:rowOff>
    </xdr:from>
    <xdr:ext cx="762000" cy="259045"/>
    <xdr:sp macro="" textlink="">
      <xdr:nvSpPr>
        <xdr:cNvPr id="280" name="テキスト ボックス 279">
          <a:extLst>
            <a:ext uri="{FF2B5EF4-FFF2-40B4-BE49-F238E27FC236}">
              <a16:creationId xmlns:a16="http://schemas.microsoft.com/office/drawing/2014/main" id="{1F03A6CC-4A08-49E7-8711-27A4F4A40797}"/>
            </a:ext>
          </a:extLst>
        </xdr:cNvPr>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1" name="楕円 280">
          <a:extLst>
            <a:ext uri="{FF2B5EF4-FFF2-40B4-BE49-F238E27FC236}">
              <a16:creationId xmlns:a16="http://schemas.microsoft.com/office/drawing/2014/main" id="{3F350552-6635-4EFD-8FF3-AAF85AEF53F7}"/>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2" name="テキスト ボックス 281">
          <a:extLst>
            <a:ext uri="{FF2B5EF4-FFF2-40B4-BE49-F238E27FC236}">
              <a16:creationId xmlns:a16="http://schemas.microsoft.com/office/drawing/2014/main" id="{D0144A61-F050-4A92-9377-07FEC4CBB2A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3" name="楕円 282">
          <a:extLst>
            <a:ext uri="{FF2B5EF4-FFF2-40B4-BE49-F238E27FC236}">
              <a16:creationId xmlns:a16="http://schemas.microsoft.com/office/drawing/2014/main" id="{996B4DB3-63D7-4AC6-9E5C-A42337959E8B}"/>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BA44BDD5-5FE6-4D38-987C-44A9664BE276}"/>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5D89A025-2B3F-49A7-800F-566D65BF56A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4A94B071-D4BE-402E-ABB3-ADB05EB60CD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57621D35-715E-4594-84C6-145623300F1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49200AF0-59D5-4DD3-8987-FC3C1525823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07D7EF1-052C-467E-BFC3-49658DB1A13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2FA33E51-895C-4188-A2C7-1A1D486A07E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45A6053-9753-40C1-9B42-07A93AB46D4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3F415E38-6605-4FFC-ABE5-F20F1772137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E7C02272-F86C-4074-8D33-BA9FC5ADF13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11F22A75-C5B0-4626-9736-E32ED558C47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885809E-430A-400D-86AB-0012B4CCC0F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7C2FDDB5-1654-470E-9FA1-85ABD67C50F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84EDB0A8-7117-451A-9B57-F464DBE72A6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生活環境基盤の整備や福祉施策などの積極的な取組みのために人員が必要であったこと等により、類似団体平均を上回っている。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退職者不補充の実施（平成１６～２０年度）などにより、定数の適正化に努めてきた経過も踏まえ、引き続き低減に向けた管理を推進していく。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2DA3B036-DA71-416C-92C1-67316E15FFA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A172821D-F2E9-4D58-B7AB-E085B8B90DD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C66E15ED-FD2F-43AD-A9D5-4DE3358FB95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764D7143-EC41-4DDD-A21F-A78B6AC7F881}"/>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7CA7FA1D-7CAB-442E-920C-0BC3E253488E}"/>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228DDD3-45B7-49B1-88B3-70253A7ABE9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77A82B4F-9D91-40DE-9A1F-CF94E6AF0E9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2EA0A16F-F314-47CA-BA4D-0735CC908733}"/>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6307DAB0-150F-44DF-84BC-E88157D7B791}"/>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5493DB37-AC48-4BCF-862B-1B1A718989F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679F6FC7-0464-4310-AED4-8E87C93E038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119F0B98-2996-490B-89D5-4DE5E843E80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71042BEA-C692-4F3F-8C59-704BD0240EAC}"/>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37F08926-CA8A-4B5A-8628-685B7D4C64CC}"/>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38893605-CC19-4311-A3C2-B99C32B6841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A72D356A-A586-4C04-A36E-AFE5B949FEC8}"/>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A499DA1F-AFB0-4447-899A-C831BDCC085B}"/>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29242</xdr:rowOff>
    </xdr:from>
    <xdr:to>
      <xdr:col>81</xdr:col>
      <xdr:colOff>44450</xdr:colOff>
      <xdr:row>63</xdr:row>
      <xdr:rowOff>55181</xdr:rowOff>
    </xdr:to>
    <xdr:cxnSp macro="">
      <xdr:nvCxnSpPr>
        <xdr:cNvPr id="315" name="直線コネクタ 314">
          <a:extLst>
            <a:ext uri="{FF2B5EF4-FFF2-40B4-BE49-F238E27FC236}">
              <a16:creationId xmlns:a16="http://schemas.microsoft.com/office/drawing/2014/main" id="{4FDFA099-C380-44D6-8D6B-B1FECD72A2DC}"/>
            </a:ext>
          </a:extLst>
        </xdr:cNvPr>
        <xdr:cNvCxnSpPr/>
      </xdr:nvCxnSpPr>
      <xdr:spPr>
        <a:xfrm flipV="1">
          <a:off x="16179800" y="10830592"/>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248FFD31-6587-4F63-BEBC-738A6F5DE708}"/>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EA15059A-DE7C-48F9-A727-3512E5BA6A37}"/>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48546</xdr:rowOff>
    </xdr:from>
    <xdr:to>
      <xdr:col>77</xdr:col>
      <xdr:colOff>44450</xdr:colOff>
      <xdr:row>63</xdr:row>
      <xdr:rowOff>55181</xdr:rowOff>
    </xdr:to>
    <xdr:cxnSp macro="">
      <xdr:nvCxnSpPr>
        <xdr:cNvPr id="318" name="直線コネクタ 317">
          <a:extLst>
            <a:ext uri="{FF2B5EF4-FFF2-40B4-BE49-F238E27FC236}">
              <a16:creationId xmlns:a16="http://schemas.microsoft.com/office/drawing/2014/main" id="{3717908E-6402-4028-99E2-FB1D83ADBFB1}"/>
            </a:ext>
          </a:extLst>
        </xdr:cNvPr>
        <xdr:cNvCxnSpPr/>
      </xdr:nvCxnSpPr>
      <xdr:spPr>
        <a:xfrm>
          <a:off x="15290800" y="10849896"/>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66403A87-1A57-409D-8B7F-51DCBA5D2DFC}"/>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22942A80-43FB-47AE-A197-FB99F05ED7D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20796</xdr:rowOff>
    </xdr:from>
    <xdr:to>
      <xdr:col>72</xdr:col>
      <xdr:colOff>203200</xdr:colOff>
      <xdr:row>63</xdr:row>
      <xdr:rowOff>48546</xdr:rowOff>
    </xdr:to>
    <xdr:cxnSp macro="">
      <xdr:nvCxnSpPr>
        <xdr:cNvPr id="321" name="直線コネクタ 320">
          <a:extLst>
            <a:ext uri="{FF2B5EF4-FFF2-40B4-BE49-F238E27FC236}">
              <a16:creationId xmlns:a16="http://schemas.microsoft.com/office/drawing/2014/main" id="{E38F5E66-A9C0-43CB-A40E-67F3890943F9}"/>
            </a:ext>
          </a:extLst>
        </xdr:cNvPr>
        <xdr:cNvCxnSpPr/>
      </xdr:nvCxnSpPr>
      <xdr:spPr>
        <a:xfrm>
          <a:off x="14401800" y="10822146"/>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CE6E1E35-8543-4A69-BFB3-9D4B50ED059A}"/>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71266F08-CFB9-4B93-AC12-CDD1692506DC}"/>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148813</xdr:rowOff>
    </xdr:from>
    <xdr:to>
      <xdr:col>68</xdr:col>
      <xdr:colOff>152400</xdr:colOff>
      <xdr:row>63</xdr:row>
      <xdr:rowOff>20796</xdr:rowOff>
    </xdr:to>
    <xdr:cxnSp macro="">
      <xdr:nvCxnSpPr>
        <xdr:cNvPr id="324" name="直線コネクタ 323">
          <a:extLst>
            <a:ext uri="{FF2B5EF4-FFF2-40B4-BE49-F238E27FC236}">
              <a16:creationId xmlns:a16="http://schemas.microsoft.com/office/drawing/2014/main" id="{047956D7-8456-49C1-8EB3-812F14499AC6}"/>
            </a:ext>
          </a:extLst>
        </xdr:cNvPr>
        <xdr:cNvCxnSpPr/>
      </xdr:nvCxnSpPr>
      <xdr:spPr>
        <a:xfrm>
          <a:off x="13512800" y="107787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B75C906F-B899-4EA0-9EC8-4D201BF2A84D}"/>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2941E303-A119-48AD-B385-5D2B22D8A19C}"/>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1FD7F99D-F51F-4027-80BC-9307E4B74B7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FFF6CA0-433F-4E3C-9867-983267DC255A}"/>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3FE6016D-0E4B-46F4-AB8A-619FDD216B5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F67CADA5-01D3-4ED8-871E-9A1F455EFFE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C6C83D92-551E-4F0F-9F66-976ECF6C53C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D695FF2-7FB4-4E3E-9E60-D88697A9D10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900E5B8-6DB0-4476-BECE-C6B46D9EC98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149892</xdr:rowOff>
    </xdr:from>
    <xdr:to>
      <xdr:col>81</xdr:col>
      <xdr:colOff>95250</xdr:colOff>
      <xdr:row>63</xdr:row>
      <xdr:rowOff>80042</xdr:rowOff>
    </xdr:to>
    <xdr:sp macro="" textlink="">
      <xdr:nvSpPr>
        <xdr:cNvPr id="334" name="楕円 333">
          <a:extLst>
            <a:ext uri="{FF2B5EF4-FFF2-40B4-BE49-F238E27FC236}">
              <a16:creationId xmlns:a16="http://schemas.microsoft.com/office/drawing/2014/main" id="{A01EFB86-5BCD-43F6-99E8-63E3D95C97DC}"/>
            </a:ext>
          </a:extLst>
        </xdr:cNvPr>
        <xdr:cNvSpPr/>
      </xdr:nvSpPr>
      <xdr:spPr>
        <a:xfrm>
          <a:off x="16967200" y="107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121969</xdr:rowOff>
    </xdr:from>
    <xdr:ext cx="762000" cy="259045"/>
    <xdr:sp macro="" textlink="">
      <xdr:nvSpPr>
        <xdr:cNvPr id="335" name="定員管理の状況該当値テキスト">
          <a:extLst>
            <a:ext uri="{FF2B5EF4-FFF2-40B4-BE49-F238E27FC236}">
              <a16:creationId xmlns:a16="http://schemas.microsoft.com/office/drawing/2014/main" id="{B35A2EE1-5225-4DF1-8A12-FAB377013264}"/>
            </a:ext>
          </a:extLst>
        </xdr:cNvPr>
        <xdr:cNvSpPr txBox="1"/>
      </xdr:nvSpPr>
      <xdr:spPr>
        <a:xfrm>
          <a:off x="17106900" y="1075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4381</xdr:rowOff>
    </xdr:from>
    <xdr:to>
      <xdr:col>77</xdr:col>
      <xdr:colOff>95250</xdr:colOff>
      <xdr:row>63</xdr:row>
      <xdr:rowOff>105981</xdr:rowOff>
    </xdr:to>
    <xdr:sp macro="" textlink="">
      <xdr:nvSpPr>
        <xdr:cNvPr id="336" name="楕円 335">
          <a:extLst>
            <a:ext uri="{FF2B5EF4-FFF2-40B4-BE49-F238E27FC236}">
              <a16:creationId xmlns:a16="http://schemas.microsoft.com/office/drawing/2014/main" id="{7718EE4B-5D62-4C71-AFE9-FE96C862D805}"/>
            </a:ext>
          </a:extLst>
        </xdr:cNvPr>
        <xdr:cNvSpPr/>
      </xdr:nvSpPr>
      <xdr:spPr>
        <a:xfrm>
          <a:off x="16129000" y="10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90758</xdr:rowOff>
    </xdr:from>
    <xdr:ext cx="736600" cy="259045"/>
    <xdr:sp macro="" textlink="">
      <xdr:nvSpPr>
        <xdr:cNvPr id="337" name="テキスト ボックス 336">
          <a:extLst>
            <a:ext uri="{FF2B5EF4-FFF2-40B4-BE49-F238E27FC236}">
              <a16:creationId xmlns:a16="http://schemas.microsoft.com/office/drawing/2014/main" id="{614BDD22-A273-4D36-9F8F-C3590FE1E619}"/>
            </a:ext>
          </a:extLst>
        </xdr:cNvPr>
        <xdr:cNvSpPr txBox="1"/>
      </xdr:nvSpPr>
      <xdr:spPr>
        <a:xfrm>
          <a:off x="15798800" y="1089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169196</xdr:rowOff>
    </xdr:from>
    <xdr:to>
      <xdr:col>73</xdr:col>
      <xdr:colOff>44450</xdr:colOff>
      <xdr:row>63</xdr:row>
      <xdr:rowOff>99346</xdr:rowOff>
    </xdr:to>
    <xdr:sp macro="" textlink="">
      <xdr:nvSpPr>
        <xdr:cNvPr id="338" name="楕円 337">
          <a:extLst>
            <a:ext uri="{FF2B5EF4-FFF2-40B4-BE49-F238E27FC236}">
              <a16:creationId xmlns:a16="http://schemas.microsoft.com/office/drawing/2014/main" id="{7B5F3A4C-DB19-47D2-8F8D-B737E1320622}"/>
            </a:ext>
          </a:extLst>
        </xdr:cNvPr>
        <xdr:cNvSpPr/>
      </xdr:nvSpPr>
      <xdr:spPr>
        <a:xfrm>
          <a:off x="15240000" y="107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84123</xdr:rowOff>
    </xdr:from>
    <xdr:ext cx="762000" cy="259045"/>
    <xdr:sp macro="" textlink="">
      <xdr:nvSpPr>
        <xdr:cNvPr id="339" name="テキスト ボックス 338">
          <a:extLst>
            <a:ext uri="{FF2B5EF4-FFF2-40B4-BE49-F238E27FC236}">
              <a16:creationId xmlns:a16="http://schemas.microsoft.com/office/drawing/2014/main" id="{ABEF0B20-189D-433C-B5B4-7C0E26F95CB6}"/>
            </a:ext>
          </a:extLst>
        </xdr:cNvPr>
        <xdr:cNvSpPr txBox="1"/>
      </xdr:nvSpPr>
      <xdr:spPr>
        <a:xfrm>
          <a:off x="14909800" y="108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141446</xdr:rowOff>
    </xdr:from>
    <xdr:to>
      <xdr:col>68</xdr:col>
      <xdr:colOff>203200</xdr:colOff>
      <xdr:row>63</xdr:row>
      <xdr:rowOff>71596</xdr:rowOff>
    </xdr:to>
    <xdr:sp macro="" textlink="">
      <xdr:nvSpPr>
        <xdr:cNvPr id="340" name="楕円 339">
          <a:extLst>
            <a:ext uri="{FF2B5EF4-FFF2-40B4-BE49-F238E27FC236}">
              <a16:creationId xmlns:a16="http://schemas.microsoft.com/office/drawing/2014/main" id="{C3960FDF-9AE0-4730-A378-8DAD1A2727B7}"/>
            </a:ext>
          </a:extLst>
        </xdr:cNvPr>
        <xdr:cNvSpPr/>
      </xdr:nvSpPr>
      <xdr:spPr>
        <a:xfrm>
          <a:off x="14351000" y="107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56373</xdr:rowOff>
    </xdr:from>
    <xdr:ext cx="762000" cy="259045"/>
    <xdr:sp macro="" textlink="">
      <xdr:nvSpPr>
        <xdr:cNvPr id="341" name="テキスト ボックス 340">
          <a:extLst>
            <a:ext uri="{FF2B5EF4-FFF2-40B4-BE49-F238E27FC236}">
              <a16:creationId xmlns:a16="http://schemas.microsoft.com/office/drawing/2014/main" id="{922A7C00-C3CA-45D0-A49F-9ACD4DFC1C71}"/>
            </a:ext>
          </a:extLst>
        </xdr:cNvPr>
        <xdr:cNvSpPr txBox="1"/>
      </xdr:nvSpPr>
      <xdr:spPr>
        <a:xfrm>
          <a:off x="14020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98013</xdr:rowOff>
    </xdr:from>
    <xdr:to>
      <xdr:col>64</xdr:col>
      <xdr:colOff>152400</xdr:colOff>
      <xdr:row>63</xdr:row>
      <xdr:rowOff>28163</xdr:rowOff>
    </xdr:to>
    <xdr:sp macro="" textlink="">
      <xdr:nvSpPr>
        <xdr:cNvPr id="342" name="楕円 341">
          <a:extLst>
            <a:ext uri="{FF2B5EF4-FFF2-40B4-BE49-F238E27FC236}">
              <a16:creationId xmlns:a16="http://schemas.microsoft.com/office/drawing/2014/main" id="{94D13CC4-5181-4940-9483-1C9E23B976F5}"/>
            </a:ext>
          </a:extLst>
        </xdr:cNvPr>
        <xdr:cNvSpPr/>
      </xdr:nvSpPr>
      <xdr:spPr>
        <a:xfrm>
          <a:off x="13462000" y="107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12940</xdr:rowOff>
    </xdr:from>
    <xdr:ext cx="762000" cy="259045"/>
    <xdr:sp macro="" textlink="">
      <xdr:nvSpPr>
        <xdr:cNvPr id="343" name="テキスト ボックス 342">
          <a:extLst>
            <a:ext uri="{FF2B5EF4-FFF2-40B4-BE49-F238E27FC236}">
              <a16:creationId xmlns:a16="http://schemas.microsoft.com/office/drawing/2014/main" id="{5B7E4C43-580E-4ED3-8AC4-FE16B9F69EEF}"/>
            </a:ext>
          </a:extLst>
        </xdr:cNvPr>
        <xdr:cNvSpPr txBox="1"/>
      </xdr:nvSpPr>
      <xdr:spPr>
        <a:xfrm>
          <a:off x="13131800" y="1081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8B4D8A3-57E3-45E7-921F-73524200B46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D55A758F-D489-4187-8B6B-1C74E8A440C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D1FDD268-B2AF-443B-8A6E-44713FD5C58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5C56D998-B1AE-4DFD-9ACE-A0EF5F20610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287102C2-7DDB-44E7-861D-DF5E9C5C6FB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E1664140-1919-40B0-9CA7-A1AFD6D5EED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91207AF0-3ED5-4F8A-8398-12541E2DB13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68676444-7582-47B3-B191-061E88C4914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F7973418-BF81-4D3A-9202-D4F0177561B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B799451-024E-48B2-88CB-E3968DA7D14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EFF873A-3A79-4076-90F5-E81CFF8BDF2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E0F56211-89A0-4065-BAAB-B1C44CC19B3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B7226237-1FEA-4935-ACBD-14823F5CE69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水道事業・公共下水道事業に係る地方債元金償還に充てる負担等見込額が多く、また償還年数も長いことから、年々改善はしているものの類似団体平均を上回っている。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庁舎建設等に係る起債借入により一時的に比率の増加が見込まれるほか、老朽化に伴う他施設の改築等経費も予想されるが、公共投資が集中しないよう平準化を図り、交付税措置の多い起債の選択や基金の活用などにより類似団体平均を下回るよう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3234E600-9F2F-47F8-AD7A-C3A2B336D16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967CBFB2-1958-45D4-93D3-36001C4C983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8D282219-F511-438F-9138-5323C07EB2F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A821A08F-C241-40D2-9864-ABCC2258D2B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BCA76AA0-4F50-40C7-8C88-A918235FBCE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7BB9646-4D85-4030-B765-D7D27C98B30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32DA92A9-461E-4B37-8060-24CE3A92698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F343504C-BBEA-49FD-92BD-5C2EE799D72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565D6CE3-A41B-46AF-B973-37E417DB278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2B84AAA6-07FB-4BEE-976F-8B6C50C5F1A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58522422-C2C1-4DA0-A616-9903223FFC0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28DD01F3-FF09-4CB3-8F9F-BB698247EF9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DC047112-D63F-4B2D-832A-C52080F1ADAA}"/>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773ACED3-D6E3-4A46-98A5-13C70198F70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7B003EBA-79F9-473E-B64D-ADECC854025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ABDD4BC6-07A5-4795-A2FA-829908002619}"/>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670245B2-562E-4E16-B07B-CAF69EE6F70E}"/>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B5F4D844-D7D1-4F2D-A165-074179474A52}"/>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D8FD3C6F-EE58-4C33-B4A8-C1C728F20ABD}"/>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A0E84877-EA62-4BDF-A6F0-B20F77FB07AC}"/>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86783</xdr:rowOff>
    </xdr:to>
    <xdr:cxnSp macro="">
      <xdr:nvCxnSpPr>
        <xdr:cNvPr id="377" name="直線コネクタ 376">
          <a:extLst>
            <a:ext uri="{FF2B5EF4-FFF2-40B4-BE49-F238E27FC236}">
              <a16:creationId xmlns:a16="http://schemas.microsoft.com/office/drawing/2014/main" id="{233FBEB7-0931-4409-B21E-209D012DA85C}"/>
            </a:ext>
          </a:extLst>
        </xdr:cNvPr>
        <xdr:cNvCxnSpPr/>
      </xdr:nvCxnSpPr>
      <xdr:spPr>
        <a:xfrm>
          <a:off x="16179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4B670FAD-7C6B-475D-9FCF-BD219627E1DC}"/>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4F9CAA00-5667-489B-801B-8A81DBA8D085}"/>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86783</xdr:rowOff>
    </xdr:to>
    <xdr:cxnSp macro="">
      <xdr:nvCxnSpPr>
        <xdr:cNvPr id="380" name="直線コネクタ 379">
          <a:extLst>
            <a:ext uri="{FF2B5EF4-FFF2-40B4-BE49-F238E27FC236}">
              <a16:creationId xmlns:a16="http://schemas.microsoft.com/office/drawing/2014/main" id="{C718672B-9666-4F9F-9E46-8465E99B2771}"/>
            </a:ext>
          </a:extLst>
        </xdr:cNvPr>
        <xdr:cNvCxnSpPr/>
      </xdr:nvCxnSpPr>
      <xdr:spPr>
        <a:xfrm>
          <a:off x="15290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6DB30147-E0B9-4CCE-8A64-040A4A806539}"/>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BC638B63-161D-4560-BC23-8B38836FC1BD}"/>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86783</xdr:rowOff>
    </xdr:to>
    <xdr:cxnSp macro="">
      <xdr:nvCxnSpPr>
        <xdr:cNvPr id="383" name="直線コネクタ 382">
          <a:extLst>
            <a:ext uri="{FF2B5EF4-FFF2-40B4-BE49-F238E27FC236}">
              <a16:creationId xmlns:a16="http://schemas.microsoft.com/office/drawing/2014/main" id="{B1201B06-5730-4200-8CB6-BEBBEDC3122C}"/>
            </a:ext>
          </a:extLst>
        </xdr:cNvPr>
        <xdr:cNvCxnSpPr/>
      </xdr:nvCxnSpPr>
      <xdr:spPr>
        <a:xfrm>
          <a:off x="14401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3FD84AAE-A1EA-4C69-8CB7-5EDEA7BE5F21}"/>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E05D1445-94FA-4D35-B8F4-4FE8A6440324}"/>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70696</xdr:rowOff>
    </xdr:to>
    <xdr:cxnSp macro="">
      <xdr:nvCxnSpPr>
        <xdr:cNvPr id="386" name="直線コネクタ 385">
          <a:extLst>
            <a:ext uri="{FF2B5EF4-FFF2-40B4-BE49-F238E27FC236}">
              <a16:creationId xmlns:a16="http://schemas.microsoft.com/office/drawing/2014/main" id="{E0F4523F-2DA7-4030-9584-E53DF4355F93}"/>
            </a:ext>
          </a:extLst>
        </xdr:cNvPr>
        <xdr:cNvCxnSpPr/>
      </xdr:nvCxnSpPr>
      <xdr:spPr>
        <a:xfrm>
          <a:off x="13512800" y="6928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A465204-D38D-4211-85AC-C7F19BF8203E}"/>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BEA769E1-D908-4A52-9AE9-89B6D51B9096}"/>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70AA3F4F-D35F-4EA3-A869-B63283B988CC}"/>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968DEFCF-119A-453C-A29A-3EC55EA85C6F}"/>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2C8BA43D-5463-4A98-9229-37BB7181104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564D866-9612-4DC9-B896-2842B9AAB17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EF8EB08E-CA3D-4986-B2DD-4718E53E9A0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46E0BE7-B62C-4EFF-A8A5-89C1CEFA8EB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F5A59E9-40FA-49BD-88F8-25066E59FDD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6" name="楕円 395">
          <a:extLst>
            <a:ext uri="{FF2B5EF4-FFF2-40B4-BE49-F238E27FC236}">
              <a16:creationId xmlns:a16="http://schemas.microsoft.com/office/drawing/2014/main" id="{988AABEC-17D8-4B47-AD87-0FD2A8245974}"/>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397" name="公債費負担の状況該当値テキスト">
          <a:extLst>
            <a:ext uri="{FF2B5EF4-FFF2-40B4-BE49-F238E27FC236}">
              <a16:creationId xmlns:a16="http://schemas.microsoft.com/office/drawing/2014/main" id="{1D9B305C-8BCF-4F30-8CD0-B5110E23C949}"/>
            </a:ext>
          </a:extLst>
        </xdr:cNvPr>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8" name="楕円 397">
          <a:extLst>
            <a:ext uri="{FF2B5EF4-FFF2-40B4-BE49-F238E27FC236}">
              <a16:creationId xmlns:a16="http://schemas.microsoft.com/office/drawing/2014/main" id="{8FB64C09-F950-4D4B-BC4D-9BC492A9FD68}"/>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9" name="テキスト ボックス 398">
          <a:extLst>
            <a:ext uri="{FF2B5EF4-FFF2-40B4-BE49-F238E27FC236}">
              <a16:creationId xmlns:a16="http://schemas.microsoft.com/office/drawing/2014/main" id="{854B249A-DD7C-4F3E-9685-6D53FD164AB6}"/>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0" name="楕円 399">
          <a:extLst>
            <a:ext uri="{FF2B5EF4-FFF2-40B4-BE49-F238E27FC236}">
              <a16:creationId xmlns:a16="http://schemas.microsoft.com/office/drawing/2014/main" id="{FF2B2FFF-7641-4E59-89ED-5BFFF935B615}"/>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401" name="テキスト ボックス 400">
          <a:extLst>
            <a:ext uri="{FF2B5EF4-FFF2-40B4-BE49-F238E27FC236}">
              <a16:creationId xmlns:a16="http://schemas.microsoft.com/office/drawing/2014/main" id="{C20C113B-A87E-4A3A-A1F0-17E1501CEDDB}"/>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2" name="楕円 401">
          <a:extLst>
            <a:ext uri="{FF2B5EF4-FFF2-40B4-BE49-F238E27FC236}">
              <a16:creationId xmlns:a16="http://schemas.microsoft.com/office/drawing/2014/main" id="{CE4C7E24-726C-4856-87E9-85FC9C018B96}"/>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03" name="テキスト ボックス 402">
          <a:extLst>
            <a:ext uri="{FF2B5EF4-FFF2-40B4-BE49-F238E27FC236}">
              <a16:creationId xmlns:a16="http://schemas.microsoft.com/office/drawing/2014/main" id="{DDFA882E-5E3F-4CCE-9557-5C7ADBAE11E8}"/>
            </a:ext>
          </a:extLst>
        </xdr:cNvPr>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4" name="楕円 403">
          <a:extLst>
            <a:ext uri="{FF2B5EF4-FFF2-40B4-BE49-F238E27FC236}">
              <a16:creationId xmlns:a16="http://schemas.microsoft.com/office/drawing/2014/main" id="{AC0B14C2-0F2A-4DEC-9637-E646D8ACA7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05" name="テキスト ボックス 404">
          <a:extLst>
            <a:ext uri="{FF2B5EF4-FFF2-40B4-BE49-F238E27FC236}">
              <a16:creationId xmlns:a16="http://schemas.microsoft.com/office/drawing/2014/main" id="{A0B81ED6-EE58-4AE5-B1B2-4B48512CE129}"/>
            </a:ext>
          </a:extLst>
        </xdr:cNvPr>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B0BFB0B2-DC20-4664-A4BC-52C5F49B0B0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15E537B-17A0-48C3-8172-60C1A0699EB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EF5563E3-0044-4280-8480-926A10FC912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38A51754-BD23-4F7C-8DCA-FD7BDE00A18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B684FB72-EA08-457A-B55C-A3A8D50BDA0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86C93006-2E12-4E93-9566-9A8A491A6EB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C0D5EE26-474E-4F0B-BFC5-04BA5D5551C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92E496BC-2858-49E2-8D18-27BBF6C2DC0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E056EEA9-2FDC-4CCA-870C-196EF474863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C0693894-6C98-47A0-86D7-89336EB1B93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623738E0-7956-432E-985C-F322D36DEFB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7A83D99E-CC4A-4CAC-BA15-B6092A78BAB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881E67B7-F16E-475B-BA53-45DF29231C9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水道事業・公共下水道事業に係る起債残高が多く、長期の償還年数も相まって、既往債の償還は進んでいるものの類似団体平均を上回っている。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一部繰り上げ償還を行ったことにより比率が減少したが、役場新庁舎建設等の施設新改築に伴う借入が増えているため、今後は比率増が見込まれるため、公共施設等総合管理計画のもと、公共投資の平準化を図り、財政の健全化に努め</a:t>
          </a:r>
        </a:p>
        <a:p>
          <a:r>
            <a:rPr kumimoji="1" lang="ja-JP" altLang="en-US" sz="1300">
              <a:latin typeface="ＭＳ Ｐゴシック" panose="020B0600070205080204" pitchFamily="50" charset="-128"/>
              <a:ea typeface="ＭＳ Ｐゴシック" panose="020B0600070205080204" pitchFamily="50" charset="-128"/>
            </a:rPr>
            <a:t>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F71FBCB2-D772-4A65-B8A6-78AEB8C3DF4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6231015B-E4E8-4710-9C68-BBDCE6B2E6A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FC72498C-17D1-4139-AD86-B3FFFACD65E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FFA50BC3-FAF6-41C9-966C-43B0563E23F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3612B7F8-1210-4A94-91CF-6F42C2B5CF4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62981AB4-9AFD-4495-8EFE-7DBB68EC9C1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C236DA4F-47C4-4EF8-AE66-06CDBCF5633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527D330F-E2FD-4FCE-9C23-48F5AB83C96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C5C8EA06-BFDF-454C-B042-D5937ECFE98E}"/>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590E5E7C-240D-4AD5-AE56-5A9B490AB87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67C58584-7CC9-4457-846B-6C905EEBDBF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98468E71-C6B2-44C2-92DB-E5ABF52E5DC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6EA5FF4C-A0B7-4806-A003-5804A6D9FE0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601E3816-3710-45BD-ADCC-160C164182D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405901D3-D457-4BB7-A630-D2E0442B3F3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418065D-1BA1-4375-B8D1-44239CD6F4C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DE1825F-1C4A-4A3A-B09F-4699E77445A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A5F1A011-1BFA-48BC-A6B9-DE6C2DC1B79E}"/>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55BE85CF-B8F3-4EC8-B2B2-A67AF68D2C1C}"/>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90E38F0-62D3-41CD-A8FB-A14F473D972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24CEF71C-24E9-4137-8916-E4A0B8CF95E6}"/>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270D5C99-088E-4858-8E76-42A9606A9E1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112849</xdr:rowOff>
    </xdr:from>
    <xdr:to>
      <xdr:col>81</xdr:col>
      <xdr:colOff>44450</xdr:colOff>
      <xdr:row>15</xdr:row>
      <xdr:rowOff>54005</xdr:rowOff>
    </xdr:to>
    <xdr:cxnSp macro="">
      <xdr:nvCxnSpPr>
        <xdr:cNvPr id="441" name="直線コネクタ 440">
          <a:extLst>
            <a:ext uri="{FF2B5EF4-FFF2-40B4-BE49-F238E27FC236}">
              <a16:creationId xmlns:a16="http://schemas.microsoft.com/office/drawing/2014/main" id="{0D6F6879-CC79-4941-8C63-9DEEA7EA5DA0}"/>
            </a:ext>
          </a:extLst>
        </xdr:cNvPr>
        <xdr:cNvCxnSpPr/>
      </xdr:nvCxnSpPr>
      <xdr:spPr>
        <a:xfrm flipV="1">
          <a:off x="16179800" y="251314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DC8CE4B3-6115-41D8-8FD4-05CA48B4C09F}"/>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BF975D1B-DDE0-4C6A-AA87-C97F2F1C0435}"/>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107103</xdr:rowOff>
    </xdr:from>
    <xdr:to>
      <xdr:col>77</xdr:col>
      <xdr:colOff>44450</xdr:colOff>
      <xdr:row>15</xdr:row>
      <xdr:rowOff>54005</xdr:rowOff>
    </xdr:to>
    <xdr:cxnSp macro="">
      <xdr:nvCxnSpPr>
        <xdr:cNvPr id="444" name="直線コネクタ 443">
          <a:extLst>
            <a:ext uri="{FF2B5EF4-FFF2-40B4-BE49-F238E27FC236}">
              <a16:creationId xmlns:a16="http://schemas.microsoft.com/office/drawing/2014/main" id="{6503F1BF-F026-47DA-9F5E-B0776686B527}"/>
            </a:ext>
          </a:extLst>
        </xdr:cNvPr>
        <xdr:cNvCxnSpPr/>
      </xdr:nvCxnSpPr>
      <xdr:spPr>
        <a:xfrm>
          <a:off x="15290800" y="2507403"/>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1895D0E9-92AC-4736-9400-3ADAA7FE27E7}"/>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484FC80F-0382-46C6-8E5C-7AE9078A42DD}"/>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53098</xdr:rowOff>
    </xdr:from>
    <xdr:to>
      <xdr:col>72</xdr:col>
      <xdr:colOff>203200</xdr:colOff>
      <xdr:row>14</xdr:row>
      <xdr:rowOff>107103</xdr:rowOff>
    </xdr:to>
    <xdr:cxnSp macro="">
      <xdr:nvCxnSpPr>
        <xdr:cNvPr id="447" name="直線コネクタ 446">
          <a:extLst>
            <a:ext uri="{FF2B5EF4-FFF2-40B4-BE49-F238E27FC236}">
              <a16:creationId xmlns:a16="http://schemas.microsoft.com/office/drawing/2014/main" id="{45DB8FD9-12DB-4BD5-B705-9728ACDB2F67}"/>
            </a:ext>
          </a:extLst>
        </xdr:cNvPr>
        <xdr:cNvCxnSpPr/>
      </xdr:nvCxnSpPr>
      <xdr:spPr>
        <a:xfrm>
          <a:off x="14401800" y="2453398"/>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745030A1-F2CA-43F2-9FF2-7E048EDEFD75}"/>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7C123C6C-CCDC-4A43-A81D-2D7F714D991B}"/>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45055</xdr:rowOff>
    </xdr:from>
    <xdr:to>
      <xdr:col>68</xdr:col>
      <xdr:colOff>152400</xdr:colOff>
      <xdr:row>14</xdr:row>
      <xdr:rowOff>53098</xdr:rowOff>
    </xdr:to>
    <xdr:cxnSp macro="">
      <xdr:nvCxnSpPr>
        <xdr:cNvPr id="450" name="直線コネクタ 449">
          <a:extLst>
            <a:ext uri="{FF2B5EF4-FFF2-40B4-BE49-F238E27FC236}">
              <a16:creationId xmlns:a16="http://schemas.microsoft.com/office/drawing/2014/main" id="{49EBF6D5-B9C1-4485-BFD6-4681AE374C74}"/>
            </a:ext>
          </a:extLst>
        </xdr:cNvPr>
        <xdr:cNvCxnSpPr/>
      </xdr:nvCxnSpPr>
      <xdr:spPr>
        <a:xfrm>
          <a:off x="13512800" y="24453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3F818B8D-469B-4EE9-B300-61FA33ED47CE}"/>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403C5F86-90F5-4162-A31E-C60A9FC1CCEC}"/>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DDE8B99D-D552-4F4F-BF7F-60F6757D10C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A83C36DD-D5F0-4CDF-91FE-69EB3666500D}"/>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AB589C0-646C-49FB-A1C3-0D344D5ED94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EBE423F-C4FC-4045-9E9A-E703CBC847C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7988F3C-9FA0-4EE0-9D88-CA786F984ED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73ADCC1-1FEE-404F-A089-1EADF455BA6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DF76862-EC96-4897-A24D-E4BE86F0EBF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62049</xdr:rowOff>
    </xdr:from>
    <xdr:to>
      <xdr:col>81</xdr:col>
      <xdr:colOff>95250</xdr:colOff>
      <xdr:row>14</xdr:row>
      <xdr:rowOff>163649</xdr:rowOff>
    </xdr:to>
    <xdr:sp macro="" textlink="">
      <xdr:nvSpPr>
        <xdr:cNvPr id="460" name="楕円 459">
          <a:extLst>
            <a:ext uri="{FF2B5EF4-FFF2-40B4-BE49-F238E27FC236}">
              <a16:creationId xmlns:a16="http://schemas.microsoft.com/office/drawing/2014/main" id="{51866D9B-23E5-4291-BF98-9D077616EA25}"/>
            </a:ext>
          </a:extLst>
        </xdr:cNvPr>
        <xdr:cNvSpPr/>
      </xdr:nvSpPr>
      <xdr:spPr>
        <a:xfrm>
          <a:off x="169672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34126</xdr:rowOff>
    </xdr:from>
    <xdr:ext cx="762000" cy="259045"/>
    <xdr:sp macro="" textlink="">
      <xdr:nvSpPr>
        <xdr:cNvPr id="461" name="将来負担の状況該当値テキスト">
          <a:extLst>
            <a:ext uri="{FF2B5EF4-FFF2-40B4-BE49-F238E27FC236}">
              <a16:creationId xmlns:a16="http://schemas.microsoft.com/office/drawing/2014/main" id="{D2BEA394-BB52-46AB-ABA1-984030087922}"/>
            </a:ext>
          </a:extLst>
        </xdr:cNvPr>
        <xdr:cNvSpPr txBox="1"/>
      </xdr:nvSpPr>
      <xdr:spPr>
        <a:xfrm>
          <a:off x="17106900" y="243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3205</xdr:rowOff>
    </xdr:from>
    <xdr:to>
      <xdr:col>77</xdr:col>
      <xdr:colOff>95250</xdr:colOff>
      <xdr:row>15</xdr:row>
      <xdr:rowOff>104805</xdr:rowOff>
    </xdr:to>
    <xdr:sp macro="" textlink="">
      <xdr:nvSpPr>
        <xdr:cNvPr id="462" name="楕円 461">
          <a:extLst>
            <a:ext uri="{FF2B5EF4-FFF2-40B4-BE49-F238E27FC236}">
              <a16:creationId xmlns:a16="http://schemas.microsoft.com/office/drawing/2014/main" id="{3A6C0739-3C59-4216-90A2-78BADC2392C1}"/>
            </a:ext>
          </a:extLst>
        </xdr:cNvPr>
        <xdr:cNvSpPr/>
      </xdr:nvSpPr>
      <xdr:spPr>
        <a:xfrm>
          <a:off x="16129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89582</xdr:rowOff>
    </xdr:from>
    <xdr:ext cx="736600" cy="259045"/>
    <xdr:sp macro="" textlink="">
      <xdr:nvSpPr>
        <xdr:cNvPr id="463" name="テキスト ボックス 462">
          <a:extLst>
            <a:ext uri="{FF2B5EF4-FFF2-40B4-BE49-F238E27FC236}">
              <a16:creationId xmlns:a16="http://schemas.microsoft.com/office/drawing/2014/main" id="{879B20C4-080F-47E0-A6EE-6BCA0558A969}"/>
            </a:ext>
          </a:extLst>
        </xdr:cNvPr>
        <xdr:cNvSpPr txBox="1"/>
      </xdr:nvSpPr>
      <xdr:spPr>
        <a:xfrm>
          <a:off x="15798800" y="26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64" name="楕円 463">
          <a:extLst>
            <a:ext uri="{FF2B5EF4-FFF2-40B4-BE49-F238E27FC236}">
              <a16:creationId xmlns:a16="http://schemas.microsoft.com/office/drawing/2014/main" id="{5E988DE7-BCD8-4983-A6CE-B8ECF15D41CB}"/>
            </a:ext>
          </a:extLst>
        </xdr:cNvPr>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142680</xdr:rowOff>
    </xdr:from>
    <xdr:ext cx="762000" cy="259045"/>
    <xdr:sp macro="" textlink="">
      <xdr:nvSpPr>
        <xdr:cNvPr id="465" name="テキスト ボックス 464">
          <a:extLst>
            <a:ext uri="{FF2B5EF4-FFF2-40B4-BE49-F238E27FC236}">
              <a16:creationId xmlns:a16="http://schemas.microsoft.com/office/drawing/2014/main" id="{EF2F10A0-1D89-403C-A286-56B265888C28}"/>
            </a:ext>
          </a:extLst>
        </xdr:cNvPr>
        <xdr:cNvSpPr txBox="1"/>
      </xdr:nvSpPr>
      <xdr:spPr>
        <a:xfrm>
          <a:off x="14909800" y="25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xdr:rowOff>
    </xdr:from>
    <xdr:to>
      <xdr:col>68</xdr:col>
      <xdr:colOff>203200</xdr:colOff>
      <xdr:row>14</xdr:row>
      <xdr:rowOff>103898</xdr:rowOff>
    </xdr:to>
    <xdr:sp macro="" textlink="">
      <xdr:nvSpPr>
        <xdr:cNvPr id="466" name="楕円 465">
          <a:extLst>
            <a:ext uri="{FF2B5EF4-FFF2-40B4-BE49-F238E27FC236}">
              <a16:creationId xmlns:a16="http://schemas.microsoft.com/office/drawing/2014/main" id="{9411105F-2CED-4D8E-BD10-501417B16A57}"/>
            </a:ext>
          </a:extLst>
        </xdr:cNvPr>
        <xdr:cNvSpPr/>
      </xdr:nvSpPr>
      <xdr:spPr>
        <a:xfrm>
          <a:off x="14351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88675</xdr:rowOff>
    </xdr:from>
    <xdr:ext cx="762000" cy="259045"/>
    <xdr:sp macro="" textlink="">
      <xdr:nvSpPr>
        <xdr:cNvPr id="467" name="テキスト ボックス 466">
          <a:extLst>
            <a:ext uri="{FF2B5EF4-FFF2-40B4-BE49-F238E27FC236}">
              <a16:creationId xmlns:a16="http://schemas.microsoft.com/office/drawing/2014/main" id="{95955582-4703-4B8A-97CA-F648105ABBFA}"/>
            </a:ext>
          </a:extLst>
        </xdr:cNvPr>
        <xdr:cNvSpPr txBox="1"/>
      </xdr:nvSpPr>
      <xdr:spPr>
        <a:xfrm>
          <a:off x="14020800" y="248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165705</xdr:rowOff>
    </xdr:from>
    <xdr:to>
      <xdr:col>64</xdr:col>
      <xdr:colOff>152400</xdr:colOff>
      <xdr:row>14</xdr:row>
      <xdr:rowOff>95855</xdr:rowOff>
    </xdr:to>
    <xdr:sp macro="" textlink="">
      <xdr:nvSpPr>
        <xdr:cNvPr id="468" name="楕円 467">
          <a:extLst>
            <a:ext uri="{FF2B5EF4-FFF2-40B4-BE49-F238E27FC236}">
              <a16:creationId xmlns:a16="http://schemas.microsoft.com/office/drawing/2014/main" id="{EC57CEC5-9567-4D75-BA12-D2C2FED1D0EE}"/>
            </a:ext>
          </a:extLst>
        </xdr:cNvPr>
        <xdr:cNvSpPr/>
      </xdr:nvSpPr>
      <xdr:spPr>
        <a:xfrm>
          <a:off x="13462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80632</xdr:rowOff>
    </xdr:from>
    <xdr:ext cx="762000" cy="259045"/>
    <xdr:sp macro="" textlink="">
      <xdr:nvSpPr>
        <xdr:cNvPr id="469" name="テキスト ボックス 468">
          <a:extLst>
            <a:ext uri="{FF2B5EF4-FFF2-40B4-BE49-F238E27FC236}">
              <a16:creationId xmlns:a16="http://schemas.microsoft.com/office/drawing/2014/main" id="{91458540-E009-4BE1-BECA-008B7197B891}"/>
            </a:ext>
          </a:extLst>
        </xdr:cNvPr>
        <xdr:cNvSpPr txBox="1"/>
      </xdr:nvSpPr>
      <xdr:spPr>
        <a:xfrm>
          <a:off x="13131800" y="248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5,439
5,283
815.67
9,162,334
8,843,447
304,082
4,428,719
9,242,235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ごみ処理や消防業務を一部事務組合で行っているため、人件費に係る経常収支比率は類似団体平均を下回っている。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これまで退職者の不補充による職員数の調整（平成１６～２０年度）や昇給延伸の実施（平成２５～２６年度）などにより人件費の抑制に努めている。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公共工事設計労務単価の上昇や、公共施設のメンテナンスに係る契約単価の増などに伴い物件費総額は上昇傾向にあるが、平成２９年度以降は若干ではあるが類似団体平均を下回る状況となっている。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今後も公共施設の統廃合やメンテナンス契約の見直し等を含め、経常経費の見直しを図り、物件費の上昇を抑制していく。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15</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01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0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15</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04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95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125112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扶助費に係る経常収支比率は類似団体を下回るが、これは財政状況の悪化に伴う独自の扶助施策を廃止・縮小したことによるものである。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人口減少や高齢化等により、一定程度の比率の上昇はやむを得ないところではあるが、類似団体平均値も考慮しながら事業を実施し、バランスのとれた財政運営に努めていく。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その他の内訳を見ると繰出金の増の常態化が要因となっていると考えられる。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今後、公共施設の老朽化による維持補修費の増加等も見込まれることから、全般的な経常経費の削減に努めていく。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07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57</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072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取組みから、各種団体等に対する補助費の適正化を進めたこと等により、類似団体の平均を下回っていたが、平成２８年度から病院事業への補助金のうち、基準内繰出し分３億円を経常経費としたことにより、類似団体平均を大きく上回ることとなった。</a:t>
          </a:r>
        </a:p>
        <a:p>
          <a:r>
            <a:rPr kumimoji="1" lang="ja-JP" altLang="en-US" sz="1300">
              <a:latin typeface="ＭＳ Ｐゴシック" panose="020B0600070205080204" pitchFamily="50" charset="-128"/>
              <a:ea typeface="ＭＳ Ｐゴシック" panose="020B0600070205080204" pitchFamily="50" charset="-128"/>
            </a:rPr>
            <a:t>　とかち広域消防事務組合や南十勝複合事務組合の補助費もあり、全体的に増加傾向となっているが、引き続き行財政改革の取組みを継続し、適正な補助費等の執行に努めていく。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39</xdr:row>
      <xdr:rowOff>120142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609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786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98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27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149369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生活環境基盤や畜産・林業基盤整備に伴う地方債の償還が多いものの、繰上償還や新規発行の抑制及び既往債の償還完了に伴い類似団体平均を下回る状況にある。</a:t>
          </a:r>
        </a:p>
        <a:p>
          <a:r>
            <a:rPr kumimoji="1" lang="ja-JP" altLang="en-US" sz="1300">
              <a:latin typeface="ＭＳ Ｐゴシック" panose="020B0600070205080204" pitchFamily="50" charset="-128"/>
              <a:ea typeface="ＭＳ Ｐゴシック" panose="020B0600070205080204" pitchFamily="50" charset="-128"/>
            </a:rPr>
            <a:t>　ただし、今後は、庁舎建設等に係る起債借入れにより一時的に公債費の比率増加が見込まれることから、公共施設等総合管理計画に基づき、公共投資の平準化を図るとともに、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11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11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64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5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令和２年度から類似団体を上回っているが、公共施設の老朽化に伴う維持補修費や新型コロナウイルス感染症対策に係る補助費等の増が主な要因となっている。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雇用・経済対策の充実や公共施設の統廃合検討を進めるほか、行財政改革の取組みを継続することで、健全で持続性の高い財政運営に努めていく。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146050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02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73661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029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37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372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109238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96538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北海道大樹町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128832</xdr:rowOff>
    </xdr:from>
    <xdr:to>
      <xdr:col>29</xdr:col>
      <xdr:colOff>127000</xdr:colOff>
      <xdr:row>16</xdr:row>
      <xdr:rowOff>131122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19657"/>
          <a:ext cx="647700" cy="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131122</xdr:rowOff>
    </xdr:from>
    <xdr:to>
      <xdr:col>26</xdr:col>
      <xdr:colOff>50800</xdr:colOff>
      <xdr:row>16</xdr:row>
      <xdr:rowOff>156895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1947"/>
          <a:ext cx="698500" cy="2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156895</xdr:rowOff>
    </xdr:from>
    <xdr:to>
      <xdr:col>22</xdr:col>
      <xdr:colOff>114300</xdr:colOff>
      <xdr:row>16</xdr:row>
      <xdr:rowOff>157128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47720"/>
          <a:ext cx="698500" cy="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157128</xdr:rowOff>
    </xdr:from>
    <xdr:to>
      <xdr:col>18</xdr:col>
      <xdr:colOff>177800</xdr:colOff>
      <xdr:row>17</xdr:row>
      <xdr:rowOff>22464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47953"/>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78032</xdr:rowOff>
    </xdr:from>
    <xdr:to>
      <xdr:col>29</xdr:col>
      <xdr:colOff>177800</xdr:colOff>
      <xdr:row>17</xdr:row>
      <xdr:rowOff>8182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6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94559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80322</xdr:rowOff>
    </xdr:from>
    <xdr:to>
      <xdr:col>26</xdr:col>
      <xdr:colOff>101600</xdr:colOff>
      <xdr:row>17</xdr:row>
      <xdr:rowOff>10472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20649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106095</xdr:rowOff>
    </xdr:from>
    <xdr:to>
      <xdr:col>22</xdr:col>
      <xdr:colOff>165100</xdr:colOff>
      <xdr:row>17</xdr:row>
      <xdr:rowOff>36245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46422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106328</xdr:rowOff>
    </xdr:from>
    <xdr:to>
      <xdr:col>19</xdr:col>
      <xdr:colOff>38100</xdr:colOff>
      <xdr:row>17</xdr:row>
      <xdr:rowOff>36478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9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46655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6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143114</xdr:rowOff>
    </xdr:from>
    <xdr:to>
      <xdr:col>15</xdr:col>
      <xdr:colOff>101600</xdr:colOff>
      <xdr:row>17</xdr:row>
      <xdr:rowOff>73264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3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0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206782</xdr:rowOff>
    </xdr:from>
    <xdr:to>
      <xdr:col>29</xdr:col>
      <xdr:colOff>127000</xdr:colOff>
      <xdr:row>35</xdr:row>
      <xdr:rowOff>1597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74232"/>
          <a:ext cx="647700" cy="13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241920</xdr:rowOff>
    </xdr:from>
    <xdr:to>
      <xdr:col>26</xdr:col>
      <xdr:colOff>50800</xdr:colOff>
      <xdr:row>35</xdr:row>
      <xdr:rowOff>1597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509370"/>
          <a:ext cx="698500" cy="10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241920</xdr:rowOff>
    </xdr:from>
    <xdr:to>
      <xdr:col>22</xdr:col>
      <xdr:colOff>114300</xdr:colOff>
      <xdr:row>34</xdr:row>
      <xdr:rowOff>304149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09370"/>
          <a:ext cx="698500" cy="6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304149</xdr:rowOff>
    </xdr:from>
    <xdr:to>
      <xdr:col>18</xdr:col>
      <xdr:colOff>177800</xdr:colOff>
      <xdr:row>35</xdr:row>
      <xdr:rowOff>127180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71599"/>
          <a:ext cx="698500" cy="16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155982</xdr:rowOff>
    </xdr:from>
    <xdr:to>
      <xdr:col>29</xdr:col>
      <xdr:colOff>177800</xdr:colOff>
      <xdr:row>34</xdr:row>
      <xdr:rowOff>257581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2343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6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293697</xdr:rowOff>
    </xdr:from>
    <xdr:to>
      <xdr:col>26</xdr:col>
      <xdr:colOff>101600</xdr:colOff>
      <xdr:row>35</xdr:row>
      <xdr:rowOff>52397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6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62573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3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191121</xdr:rowOff>
    </xdr:from>
    <xdr:to>
      <xdr:col>22</xdr:col>
      <xdr:colOff>165100</xdr:colOff>
      <xdr:row>34</xdr:row>
      <xdr:rowOff>292720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5857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302898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2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253349</xdr:rowOff>
    </xdr:from>
    <xdr:to>
      <xdr:col>19</xdr:col>
      <xdr:colOff>38100</xdr:colOff>
      <xdr:row>35</xdr:row>
      <xdr:rowOff>12049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8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76380</xdr:rowOff>
    </xdr:from>
    <xdr:to>
      <xdr:col>15</xdr:col>
      <xdr:colOff>101600</xdr:colOff>
      <xdr:row>35</xdr:row>
      <xdr:rowOff>177980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8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5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5,439
5,283
815.67
9,162,334
8,843,447
304,082
4,428,719
9,242,235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99163</xdr:rowOff>
    </xdr:from>
    <xdr:to>
      <xdr:col>24</xdr:col>
      <xdr:colOff>63500</xdr:colOff>
      <xdr:row>34</xdr:row>
      <xdr:rowOff>137408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928463"/>
          <a:ext cx="8382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99163</xdr:rowOff>
    </xdr:from>
    <xdr:to>
      <xdr:col>19</xdr:col>
      <xdr:colOff>177800</xdr:colOff>
      <xdr:row>34</xdr:row>
      <xdr:rowOff>154828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928463"/>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154828</xdr:rowOff>
    </xdr:from>
    <xdr:to>
      <xdr:col>15</xdr:col>
      <xdr:colOff>50800</xdr:colOff>
      <xdr:row>35</xdr:row>
      <xdr:rowOff>73949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984128"/>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73949</xdr:rowOff>
    </xdr:from>
    <xdr:to>
      <xdr:col>10</xdr:col>
      <xdr:colOff>114300</xdr:colOff>
      <xdr:row>35</xdr:row>
      <xdr:rowOff>114583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074699"/>
          <a:ext cx="889000" cy="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86608</xdr:rowOff>
    </xdr:from>
    <xdr:to>
      <xdr:col>24</xdr:col>
      <xdr:colOff>114300</xdr:colOff>
      <xdr:row>35</xdr:row>
      <xdr:rowOff>16758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109485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6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48363</xdr:rowOff>
    </xdr:from>
    <xdr:to>
      <xdr:col>20</xdr:col>
      <xdr:colOff>38100</xdr:colOff>
      <xdr:row>34</xdr:row>
      <xdr:rowOff>149963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8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166490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65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104028</xdr:rowOff>
    </xdr:from>
    <xdr:to>
      <xdr:col>15</xdr:col>
      <xdr:colOff>101600</xdr:colOff>
      <xdr:row>35</xdr:row>
      <xdr:rowOff>34178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50705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0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23149</xdr:rowOff>
    </xdr:from>
    <xdr:to>
      <xdr:col>10</xdr:col>
      <xdr:colOff>165100</xdr:colOff>
      <xdr:row>35</xdr:row>
      <xdr:rowOff>124749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0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141276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7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63783</xdr:rowOff>
    </xdr:from>
    <xdr:to>
      <xdr:col>6</xdr:col>
      <xdr:colOff>38100</xdr:colOff>
      <xdr:row>35</xdr:row>
      <xdr:rowOff>165383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0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10460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8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156822</xdr:rowOff>
    </xdr:from>
    <xdr:to>
      <xdr:col>24</xdr:col>
      <xdr:colOff>63500</xdr:colOff>
      <xdr:row>57</xdr:row>
      <xdr:rowOff>170335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29472"/>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170335</xdr:rowOff>
    </xdr:from>
    <xdr:to>
      <xdr:col>19</xdr:col>
      <xdr:colOff>177800</xdr:colOff>
      <xdr:row>58</xdr:row>
      <xdr:rowOff>77756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2985"/>
          <a:ext cx="889000" cy="7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108333</xdr:rowOff>
    </xdr:from>
    <xdr:to>
      <xdr:col>15</xdr:col>
      <xdr:colOff>50800</xdr:colOff>
      <xdr:row>58</xdr:row>
      <xdr:rowOff>77756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80983"/>
          <a:ext cx="889000" cy="1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108333</xdr:rowOff>
    </xdr:from>
    <xdr:to>
      <xdr:col>10</xdr:col>
      <xdr:colOff>114300</xdr:colOff>
      <xdr:row>58</xdr:row>
      <xdr:rowOff>58524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0983"/>
          <a:ext cx="889000" cy="1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106022</xdr:rowOff>
    </xdr:from>
    <xdr:to>
      <xdr:col>24</xdr:col>
      <xdr:colOff>114300</xdr:colOff>
      <xdr:row>58</xdr:row>
      <xdr:rowOff>36172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128899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119535</xdr:rowOff>
    </xdr:from>
    <xdr:to>
      <xdr:col>20</xdr:col>
      <xdr:colOff>38100</xdr:colOff>
      <xdr:row>58</xdr:row>
      <xdr:rowOff>49685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66212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6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26956</xdr:rowOff>
    </xdr:from>
    <xdr:to>
      <xdr:col>15</xdr:col>
      <xdr:colOff>101600</xdr:colOff>
      <xdr:row>58</xdr:row>
      <xdr:rowOff>128556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145083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4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57533</xdr:rowOff>
    </xdr:from>
    <xdr:to>
      <xdr:col>10</xdr:col>
      <xdr:colOff>165100</xdr:colOff>
      <xdr:row>57</xdr:row>
      <xdr:rowOff>159133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0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7724</xdr:rowOff>
    </xdr:from>
    <xdr:to>
      <xdr:col>6</xdr:col>
      <xdr:colOff>38100</xdr:colOff>
      <xdr:row>58</xdr:row>
      <xdr:rowOff>109324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125851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2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40831</xdr:rowOff>
    </xdr:from>
    <xdr:to>
      <xdr:col>24</xdr:col>
      <xdr:colOff>63500</xdr:colOff>
      <xdr:row>73</xdr:row>
      <xdr:rowOff>92628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556681"/>
          <a:ext cx="8382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40831</xdr:rowOff>
    </xdr:from>
    <xdr:to>
      <xdr:col>19</xdr:col>
      <xdr:colOff>177800</xdr:colOff>
      <xdr:row>74</xdr:row>
      <xdr:rowOff>8236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556681"/>
          <a:ext cx="8890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162255</xdr:rowOff>
    </xdr:from>
    <xdr:to>
      <xdr:col>15</xdr:col>
      <xdr:colOff>50800</xdr:colOff>
      <xdr:row>74</xdr:row>
      <xdr:rowOff>8236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506655"/>
          <a:ext cx="889000" cy="18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162255</xdr:rowOff>
    </xdr:from>
    <xdr:to>
      <xdr:col>10</xdr:col>
      <xdr:colOff>114300</xdr:colOff>
      <xdr:row>74</xdr:row>
      <xdr:rowOff>84150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50665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41828</xdr:rowOff>
    </xdr:from>
    <xdr:to>
      <xdr:col>24</xdr:col>
      <xdr:colOff>114300</xdr:colOff>
      <xdr:row>73</xdr:row>
      <xdr:rowOff>143428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5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64705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4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161481</xdr:rowOff>
    </xdr:from>
    <xdr:to>
      <xdr:col>20</xdr:col>
      <xdr:colOff>38100</xdr:colOff>
      <xdr:row>73</xdr:row>
      <xdr:rowOff>91631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108158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2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128886</xdr:rowOff>
    </xdr:from>
    <xdr:to>
      <xdr:col>15</xdr:col>
      <xdr:colOff>101600</xdr:colOff>
      <xdr:row>74</xdr:row>
      <xdr:rowOff>59036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6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75563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4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111455</xdr:rowOff>
    </xdr:from>
    <xdr:to>
      <xdr:col>10</xdr:col>
      <xdr:colOff>165100</xdr:colOff>
      <xdr:row>73</xdr:row>
      <xdr:rowOff>41605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4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58132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2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33350</xdr:rowOff>
    </xdr:from>
    <xdr:to>
      <xdr:col>6</xdr:col>
      <xdr:colOff>38100</xdr:colOff>
      <xdr:row>74</xdr:row>
      <xdr:rowOff>134950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7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151477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56162</xdr:rowOff>
    </xdr:from>
    <xdr:to>
      <xdr:col>24</xdr:col>
      <xdr:colOff>63500</xdr:colOff>
      <xdr:row>95</xdr:row>
      <xdr:rowOff>83181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3912"/>
          <a:ext cx="838200" cy="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56162</xdr:rowOff>
    </xdr:from>
    <xdr:to>
      <xdr:col>19</xdr:col>
      <xdr:colOff>177800</xdr:colOff>
      <xdr:row>96</xdr:row>
      <xdr:rowOff>28992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3912"/>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28992</xdr:rowOff>
    </xdr:from>
    <xdr:to>
      <xdr:col>15</xdr:col>
      <xdr:colOff>50800</xdr:colOff>
      <xdr:row>96</xdr:row>
      <xdr:rowOff>44385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8819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44385</xdr:rowOff>
    </xdr:from>
    <xdr:to>
      <xdr:col>10</xdr:col>
      <xdr:colOff>114300</xdr:colOff>
      <xdr:row>96</xdr:row>
      <xdr:rowOff>51558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3585"/>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32381</xdr:rowOff>
    </xdr:from>
    <xdr:to>
      <xdr:col>24</xdr:col>
      <xdr:colOff>114300</xdr:colOff>
      <xdr:row>95</xdr:row>
      <xdr:rowOff>133981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10808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5362</xdr:rowOff>
    </xdr:from>
    <xdr:to>
      <xdr:col>20</xdr:col>
      <xdr:colOff>38100</xdr:colOff>
      <xdr:row>95</xdr:row>
      <xdr:rowOff>106962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98089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149642</xdr:rowOff>
    </xdr:from>
    <xdr:to>
      <xdr:col>15</xdr:col>
      <xdr:colOff>101600</xdr:colOff>
      <xdr:row>96</xdr:row>
      <xdr:rowOff>79792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165035</xdr:rowOff>
    </xdr:from>
    <xdr:to>
      <xdr:col>10</xdr:col>
      <xdr:colOff>165100</xdr:colOff>
      <xdr:row>96</xdr:row>
      <xdr:rowOff>95185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111712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758</xdr:rowOff>
    </xdr:from>
    <xdr:to>
      <xdr:col>6</xdr:col>
      <xdr:colOff>38100</xdr:colOff>
      <xdr:row>96</xdr:row>
      <xdr:rowOff>102358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118885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3824</xdr:rowOff>
    </xdr:from>
    <xdr:to>
      <xdr:col>54</xdr:col>
      <xdr:colOff>189865</xdr:colOff>
      <xdr:row>39</xdr:row>
      <xdr:rowOff>70259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61674"/>
          <a:ext cx="1270" cy="109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74086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70259</xdr:rowOff>
    </xdr:from>
    <xdr:to>
      <xdr:col>55</xdr:col>
      <xdr:colOff>88900</xdr:colOff>
      <xdr:row>39</xdr:row>
      <xdr:rowOff>70259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121951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3824</xdr:rowOff>
    </xdr:from>
    <xdr:to>
      <xdr:col>55</xdr:col>
      <xdr:colOff>88900</xdr:colOff>
      <xdr:row>33</xdr:row>
      <xdr:rowOff>3824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61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145967</xdr:rowOff>
    </xdr:from>
    <xdr:to>
      <xdr:col>55</xdr:col>
      <xdr:colOff>0</xdr:colOff>
      <xdr:row>34</xdr:row>
      <xdr:rowOff>55068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60917"/>
          <a:ext cx="838200" cy="4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134974</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0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156547</xdr:rowOff>
    </xdr:from>
    <xdr:to>
      <xdr:col>55</xdr:col>
      <xdr:colOff>50800</xdr:colOff>
      <xdr:row>37</xdr:row>
      <xdr:rowOff>86697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68270</xdr:rowOff>
    </xdr:from>
    <xdr:to>
      <xdr:col>50</xdr:col>
      <xdr:colOff>114300</xdr:colOff>
      <xdr:row>31</xdr:row>
      <xdr:rowOff>145967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83220"/>
          <a:ext cx="8890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49691</xdr:rowOff>
    </xdr:from>
    <xdr:to>
      <xdr:col>50</xdr:col>
      <xdr:colOff>165100</xdr:colOff>
      <xdr:row>37</xdr:row>
      <xdr:rowOff>151291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142419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48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68270</xdr:rowOff>
    </xdr:from>
    <xdr:to>
      <xdr:col>45</xdr:col>
      <xdr:colOff>177800</xdr:colOff>
      <xdr:row>36</xdr:row>
      <xdr:rowOff>17307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83220"/>
          <a:ext cx="889000" cy="8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169958</xdr:rowOff>
    </xdr:from>
    <xdr:to>
      <xdr:col>46</xdr:col>
      <xdr:colOff>38100</xdr:colOff>
      <xdr:row>35</xdr:row>
      <xdr:rowOff>100108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91235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17307</xdr:rowOff>
    </xdr:from>
    <xdr:to>
      <xdr:col>41</xdr:col>
      <xdr:colOff>50800</xdr:colOff>
      <xdr:row>36</xdr:row>
      <xdr:rowOff>61287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9507"/>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146290</xdr:rowOff>
    </xdr:from>
    <xdr:to>
      <xdr:col>41</xdr:col>
      <xdr:colOff>101600</xdr:colOff>
      <xdr:row>38</xdr:row>
      <xdr:rowOff>76440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67567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158417</xdr:rowOff>
    </xdr:from>
    <xdr:to>
      <xdr:col>36</xdr:col>
      <xdr:colOff>165100</xdr:colOff>
      <xdr:row>38</xdr:row>
      <xdr:rowOff>88567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4268</xdr:rowOff>
    </xdr:from>
    <xdr:to>
      <xdr:col>55</xdr:col>
      <xdr:colOff>50800</xdr:colOff>
      <xdr:row>34</xdr:row>
      <xdr:rowOff>105868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27145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95167</xdr:rowOff>
    </xdr:from>
    <xdr:to>
      <xdr:col>50</xdr:col>
      <xdr:colOff>165100</xdr:colOff>
      <xdr:row>32</xdr:row>
      <xdr:rowOff>25317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41844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1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17470</xdr:rowOff>
    </xdr:from>
    <xdr:to>
      <xdr:col>46</xdr:col>
      <xdr:colOff>38100</xdr:colOff>
      <xdr:row>31</xdr:row>
      <xdr:rowOff>119070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135597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0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137957</xdr:rowOff>
    </xdr:from>
    <xdr:to>
      <xdr:col>41</xdr:col>
      <xdr:colOff>101600</xdr:colOff>
      <xdr:row>36</xdr:row>
      <xdr:rowOff>68107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84634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1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10487</xdr:rowOff>
    </xdr:from>
    <xdr:to>
      <xdr:col>36</xdr:col>
      <xdr:colOff>165100</xdr:colOff>
      <xdr:row>36</xdr:row>
      <xdr:rowOff>112087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128614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93616</xdr:rowOff>
    </xdr:from>
    <xdr:to>
      <xdr:col>54</xdr:col>
      <xdr:colOff>189865</xdr:colOff>
      <xdr:row>58</xdr:row>
      <xdr:rowOff>162065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009016"/>
          <a:ext cx="1270" cy="1097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165892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162065</xdr:rowOff>
    </xdr:from>
    <xdr:to>
      <xdr:col>55</xdr:col>
      <xdr:colOff>88900</xdr:colOff>
      <xdr:row>58</xdr:row>
      <xdr:rowOff>162065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0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40293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8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93616</xdr:rowOff>
    </xdr:from>
    <xdr:to>
      <xdr:col>55</xdr:col>
      <xdr:colOff>88900</xdr:colOff>
      <xdr:row>52</xdr:row>
      <xdr:rowOff>93616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00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168896</xdr:rowOff>
    </xdr:from>
    <xdr:to>
      <xdr:col>55</xdr:col>
      <xdr:colOff>0</xdr:colOff>
      <xdr:row>56</xdr:row>
      <xdr:rowOff>28389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741396"/>
          <a:ext cx="838200" cy="88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96365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97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117938</xdr:rowOff>
    </xdr:from>
    <xdr:to>
      <xdr:col>55</xdr:col>
      <xdr:colOff>50800</xdr:colOff>
      <xdr:row>57</xdr:row>
      <xdr:rowOff>48088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1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168896</xdr:rowOff>
    </xdr:from>
    <xdr:to>
      <xdr:col>50</xdr:col>
      <xdr:colOff>114300</xdr:colOff>
      <xdr:row>56</xdr:row>
      <xdr:rowOff>16616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741396"/>
          <a:ext cx="889000" cy="87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132879</xdr:rowOff>
    </xdr:from>
    <xdr:to>
      <xdr:col>50</xdr:col>
      <xdr:colOff>165100</xdr:colOff>
      <xdr:row>57</xdr:row>
      <xdr:rowOff>63029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54156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2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16616</xdr:rowOff>
    </xdr:from>
    <xdr:to>
      <xdr:col>45</xdr:col>
      <xdr:colOff>177800</xdr:colOff>
      <xdr:row>57</xdr:row>
      <xdr:rowOff>153532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17816"/>
          <a:ext cx="889000" cy="30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126630</xdr:rowOff>
    </xdr:from>
    <xdr:to>
      <xdr:col>46</xdr:col>
      <xdr:colOff>38100</xdr:colOff>
      <xdr:row>57</xdr:row>
      <xdr:rowOff>56780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47907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90145</xdr:rowOff>
    </xdr:from>
    <xdr:to>
      <xdr:col>41</xdr:col>
      <xdr:colOff>50800</xdr:colOff>
      <xdr:row>57</xdr:row>
      <xdr:rowOff>153532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2795"/>
          <a:ext cx="8890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145528</xdr:rowOff>
    </xdr:from>
    <xdr:to>
      <xdr:col>41</xdr:col>
      <xdr:colOff>101600</xdr:colOff>
      <xdr:row>57</xdr:row>
      <xdr:rowOff>75678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92205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17468</xdr:rowOff>
    </xdr:from>
    <xdr:to>
      <xdr:col>36</xdr:col>
      <xdr:colOff>165100</xdr:colOff>
      <xdr:row>57</xdr:row>
      <xdr:rowOff>119068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135595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149039</xdr:rowOff>
    </xdr:from>
    <xdr:to>
      <xdr:col>55</xdr:col>
      <xdr:colOff>50800</xdr:colOff>
      <xdr:row>56</xdr:row>
      <xdr:rowOff>79189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118096</xdr:rowOff>
    </xdr:from>
    <xdr:to>
      <xdr:col>50</xdr:col>
      <xdr:colOff>165100</xdr:colOff>
      <xdr:row>51</xdr:row>
      <xdr:rowOff>48246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6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64773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46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137266</xdr:rowOff>
    </xdr:from>
    <xdr:to>
      <xdr:col>46</xdr:col>
      <xdr:colOff>38100</xdr:colOff>
      <xdr:row>56</xdr:row>
      <xdr:rowOff>67416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83943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34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102732</xdr:rowOff>
    </xdr:from>
    <xdr:to>
      <xdr:col>41</xdr:col>
      <xdr:colOff>101600</xdr:colOff>
      <xdr:row>58</xdr:row>
      <xdr:rowOff>32882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24009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6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39345</xdr:rowOff>
    </xdr:from>
    <xdr:to>
      <xdr:col>36</xdr:col>
      <xdr:colOff>165100</xdr:colOff>
      <xdr:row>57</xdr:row>
      <xdr:rowOff>140945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132072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142157</xdr:rowOff>
    </xdr:from>
    <xdr:to>
      <xdr:col>55</xdr:col>
      <xdr:colOff>0</xdr:colOff>
      <xdr:row>78</xdr:row>
      <xdr:rowOff>85606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00907"/>
          <a:ext cx="838200" cy="4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346</xdr:rowOff>
    </xdr:from>
    <xdr:to>
      <xdr:col>50</xdr:col>
      <xdr:colOff>114300</xdr:colOff>
      <xdr:row>78</xdr:row>
      <xdr:rowOff>85606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73446"/>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346</xdr:rowOff>
    </xdr:from>
    <xdr:to>
      <xdr:col>45</xdr:col>
      <xdr:colOff>177800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73446"/>
          <a:ext cx="889000" cy="2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110252</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83352"/>
          <a:ext cx="889000" cy="1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91357</xdr:rowOff>
    </xdr:from>
    <xdr:to>
      <xdr:col>55</xdr:col>
      <xdr:colOff>50800</xdr:colOff>
      <xdr:row>76</xdr:row>
      <xdr:rowOff>21507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114234</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0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34806</xdr:rowOff>
    </xdr:from>
    <xdr:to>
      <xdr:col>50</xdr:col>
      <xdr:colOff>165100</xdr:colOff>
      <xdr:row>78</xdr:row>
      <xdr:rowOff>136406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127533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120996</xdr:rowOff>
    </xdr:from>
    <xdr:to>
      <xdr:col>46</xdr:col>
      <xdr:colOff>38100</xdr:colOff>
      <xdr:row>78</xdr:row>
      <xdr:rowOff>51146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67673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59452</xdr:rowOff>
    </xdr:from>
    <xdr:to>
      <xdr:col>36</xdr:col>
      <xdr:colOff>165100</xdr:colOff>
      <xdr:row>78</xdr:row>
      <xdr:rowOff>161052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152179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113866</xdr:rowOff>
    </xdr:from>
    <xdr:to>
      <xdr:col>55</xdr:col>
      <xdr:colOff>0</xdr:colOff>
      <xdr:row>97</xdr:row>
      <xdr:rowOff>94833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715816"/>
          <a:ext cx="838200" cy="100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113866</xdr:rowOff>
    </xdr:from>
    <xdr:to>
      <xdr:col>50</xdr:col>
      <xdr:colOff>114300</xdr:colOff>
      <xdr:row>96</xdr:row>
      <xdr:rowOff>68104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715816"/>
          <a:ext cx="889000" cy="8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68104</xdr:rowOff>
    </xdr:from>
    <xdr:to>
      <xdr:col>45</xdr:col>
      <xdr:colOff>177800</xdr:colOff>
      <xdr:row>97</xdr:row>
      <xdr:rowOff>127122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27304"/>
          <a:ext cx="889000" cy="2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127122</xdr:rowOff>
    </xdr:from>
    <xdr:to>
      <xdr:col>41</xdr:col>
      <xdr:colOff>50800</xdr:colOff>
      <xdr:row>97</xdr:row>
      <xdr:rowOff>158845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7772"/>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44033</xdr:rowOff>
    </xdr:from>
    <xdr:to>
      <xdr:col>55</xdr:col>
      <xdr:colOff>50800</xdr:colOff>
      <xdr:row>97</xdr:row>
      <xdr:rowOff>145633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22460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63066</xdr:rowOff>
    </xdr:from>
    <xdr:to>
      <xdr:col>50</xdr:col>
      <xdr:colOff>165100</xdr:colOff>
      <xdr:row>91</xdr:row>
      <xdr:rowOff>164666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6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9743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44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17304</xdr:rowOff>
    </xdr:from>
    <xdr:to>
      <xdr:col>46</xdr:col>
      <xdr:colOff>38100</xdr:colOff>
      <xdr:row>96</xdr:row>
      <xdr:rowOff>118904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135431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2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76322</xdr:rowOff>
    </xdr:from>
    <xdr:to>
      <xdr:col>41</xdr:col>
      <xdr:colOff>101600</xdr:colOff>
      <xdr:row>98</xdr:row>
      <xdr:rowOff>6472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169049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108045</xdr:rowOff>
    </xdr:from>
    <xdr:to>
      <xdr:col>36</xdr:col>
      <xdr:colOff>165100</xdr:colOff>
      <xdr:row>98</xdr:row>
      <xdr:rowOff>38195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29322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163093</xdr:rowOff>
    </xdr:from>
    <xdr:to>
      <xdr:col>85</xdr:col>
      <xdr:colOff>127000</xdr:colOff>
      <xdr:row>76</xdr:row>
      <xdr:rowOff>14435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678943"/>
          <a:ext cx="838200" cy="3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160221</xdr:rowOff>
    </xdr:from>
    <xdr:to>
      <xdr:col>81</xdr:col>
      <xdr:colOff>50800</xdr:colOff>
      <xdr:row>76</xdr:row>
      <xdr:rowOff>14435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018971"/>
          <a:ext cx="8890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160221</xdr:rowOff>
    </xdr:from>
    <xdr:to>
      <xdr:col>76</xdr:col>
      <xdr:colOff>114300</xdr:colOff>
      <xdr:row>76</xdr:row>
      <xdr:rowOff>16771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18971"/>
          <a:ext cx="889000" cy="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16771</xdr:rowOff>
    </xdr:from>
    <xdr:to>
      <xdr:col>71</xdr:col>
      <xdr:colOff>177800</xdr:colOff>
      <xdr:row>76</xdr:row>
      <xdr:rowOff>45169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046971"/>
          <a:ext cx="8890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112293</xdr:rowOff>
    </xdr:from>
    <xdr:to>
      <xdr:col>85</xdr:col>
      <xdr:colOff>177800</xdr:colOff>
      <xdr:row>74</xdr:row>
      <xdr:rowOff>42443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135170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47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135085</xdr:rowOff>
    </xdr:from>
    <xdr:to>
      <xdr:col>81</xdr:col>
      <xdr:colOff>101600</xdr:colOff>
      <xdr:row>76</xdr:row>
      <xdr:rowOff>65235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81762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76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109420</xdr:rowOff>
    </xdr:from>
    <xdr:to>
      <xdr:col>76</xdr:col>
      <xdr:colOff>165100</xdr:colOff>
      <xdr:row>76</xdr:row>
      <xdr:rowOff>39570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56097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7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137420</xdr:rowOff>
    </xdr:from>
    <xdr:to>
      <xdr:col>72</xdr:col>
      <xdr:colOff>38100</xdr:colOff>
      <xdr:row>76</xdr:row>
      <xdr:rowOff>67571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961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84097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7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165819</xdr:rowOff>
    </xdr:from>
    <xdr:to>
      <xdr:col>67</xdr:col>
      <xdr:colOff>101600</xdr:colOff>
      <xdr:row>76</xdr:row>
      <xdr:rowOff>95969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112497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79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94300</xdr:rowOff>
    </xdr:from>
    <xdr:to>
      <xdr:col>85</xdr:col>
      <xdr:colOff>127000</xdr:colOff>
      <xdr:row>96</xdr:row>
      <xdr:rowOff>121909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53500"/>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94300</xdr:rowOff>
    </xdr:from>
    <xdr:to>
      <xdr:col>81</xdr:col>
      <xdr:colOff>50800</xdr:colOff>
      <xdr:row>99</xdr:row>
      <xdr:rowOff>57983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53500"/>
          <a:ext cx="889000" cy="47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115136</xdr:rowOff>
    </xdr:from>
    <xdr:to>
      <xdr:col>76</xdr:col>
      <xdr:colOff>114300</xdr:colOff>
      <xdr:row>99</xdr:row>
      <xdr:rowOff>57983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917236"/>
          <a:ext cx="889000" cy="1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66149</xdr:rowOff>
    </xdr:from>
    <xdr:to>
      <xdr:col>71</xdr:col>
      <xdr:colOff>177800</xdr:colOff>
      <xdr:row>98</xdr:row>
      <xdr:rowOff>115136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6824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71109</xdr:rowOff>
    </xdr:from>
    <xdr:to>
      <xdr:col>85</xdr:col>
      <xdr:colOff>177800</xdr:colOff>
      <xdr:row>97</xdr:row>
      <xdr:rowOff>1259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93986</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43500</xdr:rowOff>
    </xdr:from>
    <xdr:to>
      <xdr:col>81</xdr:col>
      <xdr:colOff>101600</xdr:colOff>
      <xdr:row>96</xdr:row>
      <xdr:rowOff>145100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161627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27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7183</xdr:rowOff>
    </xdr:from>
    <xdr:to>
      <xdr:col>76</xdr:col>
      <xdr:colOff>165100</xdr:colOff>
      <xdr:row>99</xdr:row>
      <xdr:rowOff>108783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99910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70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64336</xdr:rowOff>
    </xdr:from>
    <xdr:to>
      <xdr:col>72</xdr:col>
      <xdr:colOff>38100</xdr:colOff>
      <xdr:row>98</xdr:row>
      <xdr:rowOff>165936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157063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15349</xdr:rowOff>
    </xdr:from>
    <xdr:to>
      <xdr:col>67</xdr:col>
      <xdr:colOff>101600</xdr:colOff>
      <xdr:row>98</xdr:row>
      <xdr:rowOff>116949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133476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37440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23990"/>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76111</xdr:rowOff>
    </xdr:from>
    <xdr:to>
      <xdr:col>111</xdr:col>
      <xdr:colOff>177800</xdr:colOff>
      <xdr:row>39</xdr:row>
      <xdr:rowOff>37440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591211"/>
          <a:ext cx="88900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76111</xdr:rowOff>
    </xdr:from>
    <xdr:to>
      <xdr:col>107</xdr:col>
      <xdr:colOff>50800</xdr:colOff>
      <xdr:row>39</xdr:row>
      <xdr:rowOff>30658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591211"/>
          <a:ext cx="889000" cy="1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30658</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717208"/>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158090</xdr:rowOff>
    </xdr:from>
    <xdr:to>
      <xdr:col>112</xdr:col>
      <xdr:colOff>38100</xdr:colOff>
      <xdr:row>39</xdr:row>
      <xdr:rowOff>88240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79367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25311</xdr:rowOff>
    </xdr:from>
    <xdr:to>
      <xdr:col>107</xdr:col>
      <xdr:colOff>101600</xdr:colOff>
      <xdr:row>38</xdr:row>
      <xdr:rowOff>126911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118038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63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151308</xdr:rowOff>
    </xdr:from>
    <xdr:to>
      <xdr:col>102</xdr:col>
      <xdr:colOff>165100</xdr:colOff>
      <xdr:row>39</xdr:row>
      <xdr:rowOff>81458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72585</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126311</xdr:rowOff>
    </xdr:from>
    <xdr:to>
      <xdr:col>116</xdr:col>
      <xdr:colOff>63500</xdr:colOff>
      <xdr:row>57</xdr:row>
      <xdr:rowOff>132385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9898961"/>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121918</xdr:rowOff>
    </xdr:from>
    <xdr:to>
      <xdr:col>111</xdr:col>
      <xdr:colOff>177800</xdr:colOff>
      <xdr:row>57</xdr:row>
      <xdr:rowOff>126311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9894568"/>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121918</xdr:rowOff>
    </xdr:from>
    <xdr:to>
      <xdr:col>107</xdr:col>
      <xdr:colOff>50800</xdr:colOff>
      <xdr:row>57</xdr:row>
      <xdr:rowOff>128319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98945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128172</xdr:rowOff>
    </xdr:from>
    <xdr:to>
      <xdr:col>102</xdr:col>
      <xdr:colOff>114300</xdr:colOff>
      <xdr:row>57</xdr:row>
      <xdr:rowOff>128319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900822"/>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81585</xdr:rowOff>
    </xdr:from>
    <xdr:to>
      <xdr:col>116</xdr:col>
      <xdr:colOff>114300</xdr:colOff>
      <xdr:row>58</xdr:row>
      <xdr:rowOff>11735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104462</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7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75511</xdr:rowOff>
    </xdr:from>
    <xdr:to>
      <xdr:col>112</xdr:col>
      <xdr:colOff>38100</xdr:colOff>
      <xdr:row>58</xdr:row>
      <xdr:rowOff>5661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22188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96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71118</xdr:rowOff>
    </xdr:from>
    <xdr:to>
      <xdr:col>107</xdr:col>
      <xdr:colOff>101600</xdr:colOff>
      <xdr:row>58</xdr:row>
      <xdr:rowOff>1268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8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17795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961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77519</xdr:rowOff>
    </xdr:from>
    <xdr:to>
      <xdr:col>102</xdr:col>
      <xdr:colOff>165100</xdr:colOff>
      <xdr:row>58</xdr:row>
      <xdr:rowOff>7669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8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24196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962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77372</xdr:rowOff>
    </xdr:from>
    <xdr:to>
      <xdr:col>98</xdr:col>
      <xdr:colOff>38100</xdr:colOff>
      <xdr:row>58</xdr:row>
      <xdr:rowOff>7522</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24049</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96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51295</xdr:rowOff>
    </xdr:from>
    <xdr:to>
      <xdr:col>116</xdr:col>
      <xdr:colOff>63500</xdr:colOff>
      <xdr:row>75</xdr:row>
      <xdr:rowOff>156490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910045"/>
          <a:ext cx="838200" cy="1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14808</xdr:rowOff>
    </xdr:from>
    <xdr:to>
      <xdr:col>111</xdr:col>
      <xdr:colOff>177800</xdr:colOff>
      <xdr:row>75</xdr:row>
      <xdr:rowOff>156490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2530658"/>
          <a:ext cx="889000" cy="4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164668</xdr:rowOff>
    </xdr:from>
    <xdr:to>
      <xdr:col>107</xdr:col>
      <xdr:colOff>50800</xdr:colOff>
      <xdr:row>73</xdr:row>
      <xdr:rowOff>14808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9545300" y="1250906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164668</xdr:rowOff>
    </xdr:from>
    <xdr:to>
      <xdr:col>102</xdr:col>
      <xdr:colOff>114300</xdr:colOff>
      <xdr:row>73</xdr:row>
      <xdr:rowOff>113157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2509068"/>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495</xdr:rowOff>
    </xdr:from>
    <xdr:to>
      <xdr:col>116</xdr:col>
      <xdr:colOff>114300</xdr:colOff>
      <xdr:row>75</xdr:row>
      <xdr:rowOff>102095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8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23372</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7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105690</xdr:rowOff>
    </xdr:from>
    <xdr:to>
      <xdr:col>112</xdr:col>
      <xdr:colOff>38100</xdr:colOff>
      <xdr:row>76</xdr:row>
      <xdr:rowOff>35840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9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26967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0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135458</xdr:rowOff>
    </xdr:from>
    <xdr:to>
      <xdr:col>107</xdr:col>
      <xdr:colOff>101600</xdr:colOff>
      <xdr:row>73</xdr:row>
      <xdr:rowOff>65608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4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82135</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34795" y="1225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113868</xdr:rowOff>
    </xdr:from>
    <xdr:to>
      <xdr:col>102</xdr:col>
      <xdr:colOff>165100</xdr:colOff>
      <xdr:row>73</xdr:row>
      <xdr:rowOff>44018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4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60545</xdr:rowOff>
    </xdr:from>
    <xdr:ext cx="59901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45795" y="1223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62357</xdr:rowOff>
    </xdr:from>
    <xdr:to>
      <xdr:col>98</xdr:col>
      <xdr:colOff>38100</xdr:colOff>
      <xdr:row>73</xdr:row>
      <xdr:rowOff>163957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5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9034</xdr:rowOff>
    </xdr:from>
    <xdr:ext cx="59901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56795" y="123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1,626</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490</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・補助費等については、令和３年度と同様、特別定額給付金や新型コロナウイルス感染症対策関連事業の影響による高止まりが見られる。</a:t>
          </a:r>
        </a:p>
        <a:p>
          <a:r>
            <a:rPr kumimoji="1" lang="ja-JP" altLang="en-US" sz="1300">
              <a:latin typeface="ＭＳ Ｐゴシック" panose="020B0600070205080204" pitchFamily="50" charset="-128"/>
              <a:ea typeface="ＭＳ Ｐゴシック" panose="020B0600070205080204" pitchFamily="50" charset="-128"/>
            </a:rPr>
            <a:t>・普通建設事業費の大幅減の要因は、役場新庁舎の建設工事、法人認定こども園の整備、スマート街区構築事業等の完了によるもの。</a:t>
          </a:r>
        </a:p>
        <a:p>
          <a:r>
            <a:rPr kumimoji="1" lang="ja-JP" altLang="en-US" sz="1300">
              <a:latin typeface="ＭＳ Ｐゴシック" panose="020B0600070205080204" pitchFamily="50" charset="-128"/>
              <a:ea typeface="ＭＳ Ｐゴシック" panose="020B0600070205080204" pitchFamily="50" charset="-128"/>
            </a:rPr>
            <a:t>・公債費の増は、令和４年度に一部繰り上げ償還を行ったことによるもの。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5,439
5,283
815.67
9,162,334
8,843,447
304,082
4,428,719
9,242,235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152527</xdr:rowOff>
    </xdr:from>
    <xdr:to>
      <xdr:col>24</xdr:col>
      <xdr:colOff>63500</xdr:colOff>
      <xdr:row>33</xdr:row>
      <xdr:rowOff>112903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8927"/>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47498</xdr:rowOff>
    </xdr:from>
    <xdr:to>
      <xdr:col>19</xdr:col>
      <xdr:colOff>177800</xdr:colOff>
      <xdr:row>33</xdr:row>
      <xdr:rowOff>112903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05348"/>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47498</xdr:rowOff>
    </xdr:from>
    <xdr:to>
      <xdr:col>15</xdr:col>
      <xdr:colOff>50800</xdr:colOff>
      <xdr:row>34</xdr:row>
      <xdr:rowOff>117856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05348"/>
          <a:ext cx="889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143637</xdr:rowOff>
    </xdr:from>
    <xdr:to>
      <xdr:col>10</xdr:col>
      <xdr:colOff>114300</xdr:colOff>
      <xdr:row>34</xdr:row>
      <xdr:rowOff>117856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1487"/>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101727</xdr:rowOff>
    </xdr:from>
    <xdr:to>
      <xdr:col>24</xdr:col>
      <xdr:colOff>114300</xdr:colOff>
      <xdr:row>33</xdr:row>
      <xdr:rowOff>31877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124604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62103</xdr:rowOff>
    </xdr:from>
    <xdr:to>
      <xdr:col>20</xdr:col>
      <xdr:colOff>38100</xdr:colOff>
      <xdr:row>33</xdr:row>
      <xdr:rowOff>163703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8780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168148</xdr:rowOff>
    </xdr:from>
    <xdr:to>
      <xdr:col>15</xdr:col>
      <xdr:colOff>101600</xdr:colOff>
      <xdr:row>33</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114825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67056</xdr:rowOff>
    </xdr:from>
    <xdr:to>
      <xdr:col>10</xdr:col>
      <xdr:colOff>165100</xdr:colOff>
      <xdr:row>34</xdr:row>
      <xdr:rowOff>168656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13733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92837</xdr:rowOff>
    </xdr:from>
    <xdr:to>
      <xdr:col>6</xdr:col>
      <xdr:colOff>38100</xdr:colOff>
      <xdr:row>34</xdr:row>
      <xdr:rowOff>22987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39514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64023</xdr:rowOff>
    </xdr:from>
    <xdr:to>
      <xdr:col>24</xdr:col>
      <xdr:colOff>63500</xdr:colOff>
      <xdr:row>55</xdr:row>
      <xdr:rowOff>126285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07973"/>
          <a:ext cx="838200" cy="7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64023</xdr:rowOff>
    </xdr:from>
    <xdr:to>
      <xdr:col>19</xdr:col>
      <xdr:colOff>177800</xdr:colOff>
      <xdr:row>56</xdr:row>
      <xdr:rowOff>5998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07973"/>
          <a:ext cx="889000" cy="7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5998</xdr:rowOff>
    </xdr:from>
    <xdr:to>
      <xdr:col>15</xdr:col>
      <xdr:colOff>50800</xdr:colOff>
      <xdr:row>57</xdr:row>
      <xdr:rowOff>147174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7198"/>
          <a:ext cx="889000" cy="3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81015</xdr:rowOff>
    </xdr:from>
    <xdr:to>
      <xdr:col>10</xdr:col>
      <xdr:colOff>114300</xdr:colOff>
      <xdr:row>57</xdr:row>
      <xdr:rowOff>147174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53665"/>
          <a:ext cx="889000" cy="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75485</xdr:rowOff>
    </xdr:from>
    <xdr:to>
      <xdr:col>24</xdr:col>
      <xdr:colOff>114300</xdr:colOff>
      <xdr:row>56</xdr:row>
      <xdr:rowOff>5635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98362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13223</xdr:rowOff>
    </xdr:from>
    <xdr:to>
      <xdr:col>20</xdr:col>
      <xdr:colOff>38100</xdr:colOff>
      <xdr:row>51</xdr:row>
      <xdr:rowOff>114823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131350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53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126648</xdr:rowOff>
    </xdr:from>
    <xdr:to>
      <xdr:col>15</xdr:col>
      <xdr:colOff>101600</xdr:colOff>
      <xdr:row>56</xdr:row>
      <xdr:rowOff>56798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73325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3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96374</xdr:rowOff>
    </xdr:from>
    <xdr:to>
      <xdr:col>10</xdr:col>
      <xdr:colOff>165100</xdr:colOff>
      <xdr:row>58</xdr:row>
      <xdr:rowOff>26524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17651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6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30215</xdr:rowOff>
    </xdr:from>
    <xdr:to>
      <xdr:col>6</xdr:col>
      <xdr:colOff>38100</xdr:colOff>
      <xdr:row>57</xdr:row>
      <xdr:rowOff>131815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148342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106503</xdr:rowOff>
    </xdr:from>
    <xdr:to>
      <xdr:col>24</xdr:col>
      <xdr:colOff>63500</xdr:colOff>
      <xdr:row>75</xdr:row>
      <xdr:rowOff>24472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08003"/>
          <a:ext cx="838200" cy="7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106503</xdr:rowOff>
    </xdr:from>
    <xdr:to>
      <xdr:col>19</xdr:col>
      <xdr:colOff>177800</xdr:colOff>
      <xdr:row>75</xdr:row>
      <xdr:rowOff>79235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08003"/>
          <a:ext cx="889000" cy="8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79235</xdr:rowOff>
    </xdr:from>
    <xdr:to>
      <xdr:col>15</xdr:col>
      <xdr:colOff>50800</xdr:colOff>
      <xdr:row>75</xdr:row>
      <xdr:rowOff>91822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7985"/>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91822</xdr:rowOff>
    </xdr:from>
    <xdr:to>
      <xdr:col>10</xdr:col>
      <xdr:colOff>114300</xdr:colOff>
      <xdr:row>75</xdr:row>
      <xdr:rowOff>142137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0572"/>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145122</xdr:rowOff>
    </xdr:from>
    <xdr:to>
      <xdr:col>24</xdr:col>
      <xdr:colOff>114300</xdr:colOff>
      <xdr:row>75</xdr:row>
      <xdr:rowOff>75272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167999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55703</xdr:rowOff>
    </xdr:from>
    <xdr:to>
      <xdr:col>20</xdr:col>
      <xdr:colOff>38100</xdr:colOff>
      <xdr:row>70</xdr:row>
      <xdr:rowOff>157303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0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83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28435</xdr:rowOff>
    </xdr:from>
    <xdr:to>
      <xdr:col>15</xdr:col>
      <xdr:colOff>101600</xdr:colOff>
      <xdr:row>75</xdr:row>
      <xdr:rowOff>130035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146562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41022</xdr:rowOff>
    </xdr:from>
    <xdr:to>
      <xdr:col>10</xdr:col>
      <xdr:colOff>165100</xdr:colOff>
      <xdr:row>75</xdr:row>
      <xdr:rowOff>142622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159149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7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91337</xdr:rowOff>
    </xdr:from>
    <xdr:to>
      <xdr:col>6</xdr:col>
      <xdr:colOff>38100</xdr:colOff>
      <xdr:row>76</xdr:row>
      <xdr:rowOff>21487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38014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14889</xdr:rowOff>
    </xdr:from>
    <xdr:to>
      <xdr:col>24</xdr:col>
      <xdr:colOff>63500</xdr:colOff>
      <xdr:row>94</xdr:row>
      <xdr:rowOff>27636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31189"/>
          <a:ext cx="8382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166607</xdr:rowOff>
    </xdr:from>
    <xdr:to>
      <xdr:col>19</xdr:col>
      <xdr:colOff>177800</xdr:colOff>
      <xdr:row>94</xdr:row>
      <xdr:rowOff>14889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111457"/>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166607</xdr:rowOff>
    </xdr:from>
    <xdr:to>
      <xdr:col>15</xdr:col>
      <xdr:colOff>50800</xdr:colOff>
      <xdr:row>94</xdr:row>
      <xdr:rowOff>162016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11457"/>
          <a:ext cx="889000" cy="1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162016</xdr:rowOff>
    </xdr:from>
    <xdr:to>
      <xdr:col>10</xdr:col>
      <xdr:colOff>114300</xdr:colOff>
      <xdr:row>95</xdr:row>
      <xdr:rowOff>14664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78316"/>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148286</xdr:rowOff>
    </xdr:from>
    <xdr:to>
      <xdr:col>24</xdr:col>
      <xdr:colOff>114300</xdr:colOff>
      <xdr:row>94</xdr:row>
      <xdr:rowOff>78436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171163</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135539</xdr:rowOff>
    </xdr:from>
    <xdr:to>
      <xdr:col>20</xdr:col>
      <xdr:colOff>38100</xdr:colOff>
      <xdr:row>94</xdr:row>
      <xdr:rowOff>65689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82216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5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115807</xdr:rowOff>
    </xdr:from>
    <xdr:to>
      <xdr:col>15</xdr:col>
      <xdr:colOff>101600</xdr:colOff>
      <xdr:row>94</xdr:row>
      <xdr:rowOff>45957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62484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3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111216</xdr:rowOff>
    </xdr:from>
    <xdr:to>
      <xdr:col>10</xdr:col>
      <xdr:colOff>165100</xdr:colOff>
      <xdr:row>95</xdr:row>
      <xdr:rowOff>41366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57893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00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135314</xdr:rowOff>
    </xdr:from>
    <xdr:to>
      <xdr:col>6</xdr:col>
      <xdr:colOff>38100</xdr:colOff>
      <xdr:row>95</xdr:row>
      <xdr:rowOff>65464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81991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02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89734</xdr:rowOff>
    </xdr:from>
    <xdr:to>
      <xdr:col>55</xdr:col>
      <xdr:colOff>0</xdr:colOff>
      <xdr:row>34</xdr:row>
      <xdr:rowOff>91694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91903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91694</xdr:rowOff>
    </xdr:from>
    <xdr:to>
      <xdr:col>50</xdr:col>
      <xdr:colOff>114300</xdr:colOff>
      <xdr:row>34</xdr:row>
      <xdr:rowOff>150477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209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150477</xdr:rowOff>
    </xdr:from>
    <xdr:to>
      <xdr:col>45</xdr:col>
      <xdr:colOff>177800</xdr:colOff>
      <xdr:row>37</xdr:row>
      <xdr:rowOff>86795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979777"/>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89408</xdr:rowOff>
    </xdr:from>
    <xdr:to>
      <xdr:col>41</xdr:col>
      <xdr:colOff>50800</xdr:colOff>
      <xdr:row>37</xdr:row>
      <xdr:rowOff>86795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918708"/>
          <a:ext cx="889000" cy="5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38934</xdr:rowOff>
    </xdr:from>
    <xdr:to>
      <xdr:col>55</xdr:col>
      <xdr:colOff>50800</xdr:colOff>
      <xdr:row>34</xdr:row>
      <xdr:rowOff>140534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61811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71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40894</xdr:rowOff>
    </xdr:from>
    <xdr:to>
      <xdr:col>50</xdr:col>
      <xdr:colOff>165100</xdr:colOff>
      <xdr:row>34</xdr:row>
      <xdr:rowOff>142494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159021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99677</xdr:rowOff>
    </xdr:from>
    <xdr:to>
      <xdr:col>46</xdr:col>
      <xdr:colOff>38100</xdr:colOff>
      <xdr:row>35</xdr:row>
      <xdr:rowOff>29827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46354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35995</xdr:rowOff>
    </xdr:from>
    <xdr:to>
      <xdr:col>41</xdr:col>
      <xdr:colOff>101600</xdr:colOff>
      <xdr:row>37</xdr:row>
      <xdr:rowOff>137595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154122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38608</xdr:rowOff>
    </xdr:from>
    <xdr:to>
      <xdr:col>36</xdr:col>
      <xdr:colOff>165100</xdr:colOff>
      <xdr:row>34</xdr:row>
      <xdr:rowOff>140208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156735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166946</xdr:rowOff>
    </xdr:from>
    <xdr:to>
      <xdr:col>55</xdr:col>
      <xdr:colOff>0</xdr:colOff>
      <xdr:row>57</xdr:row>
      <xdr:rowOff>25152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68146"/>
          <a:ext cx="838200" cy="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140429</xdr:rowOff>
    </xdr:from>
    <xdr:to>
      <xdr:col>50</xdr:col>
      <xdr:colOff>114300</xdr:colOff>
      <xdr:row>56</xdr:row>
      <xdr:rowOff>166946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41629"/>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140429</xdr:rowOff>
    </xdr:from>
    <xdr:to>
      <xdr:col>45</xdr:col>
      <xdr:colOff>177800</xdr:colOff>
      <xdr:row>56</xdr:row>
      <xdr:rowOff>151839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41629"/>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151839</xdr:rowOff>
    </xdr:from>
    <xdr:to>
      <xdr:col>41</xdr:col>
      <xdr:colOff>50800</xdr:colOff>
      <xdr:row>57</xdr:row>
      <xdr:rowOff>37356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53039"/>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145802</xdr:rowOff>
    </xdr:from>
    <xdr:to>
      <xdr:col>55</xdr:col>
      <xdr:colOff>50800</xdr:colOff>
      <xdr:row>57</xdr:row>
      <xdr:rowOff>75952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168679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116146</xdr:rowOff>
    </xdr:from>
    <xdr:to>
      <xdr:col>50</xdr:col>
      <xdr:colOff>165100</xdr:colOff>
      <xdr:row>57</xdr:row>
      <xdr:rowOff>46296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62823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9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89629</xdr:rowOff>
    </xdr:from>
    <xdr:to>
      <xdr:col>46</xdr:col>
      <xdr:colOff>38100</xdr:colOff>
      <xdr:row>57</xdr:row>
      <xdr:rowOff>19779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36306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101039</xdr:rowOff>
    </xdr:from>
    <xdr:to>
      <xdr:col>41</xdr:col>
      <xdr:colOff>101600</xdr:colOff>
      <xdr:row>57</xdr:row>
      <xdr:rowOff>31189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47716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7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158006</xdr:rowOff>
    </xdr:from>
    <xdr:to>
      <xdr:col>36</xdr:col>
      <xdr:colOff>165100</xdr:colOff>
      <xdr:row>57</xdr:row>
      <xdr:rowOff>88156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104683</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3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63426</xdr:rowOff>
    </xdr:from>
    <xdr:to>
      <xdr:col>55</xdr:col>
      <xdr:colOff>0</xdr:colOff>
      <xdr:row>77</xdr:row>
      <xdr:rowOff>74312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6507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62652</xdr:rowOff>
    </xdr:from>
    <xdr:to>
      <xdr:col>50</xdr:col>
      <xdr:colOff>114300</xdr:colOff>
      <xdr:row>77</xdr:row>
      <xdr:rowOff>63426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64302"/>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62652</xdr:rowOff>
    </xdr:from>
    <xdr:to>
      <xdr:col>45</xdr:col>
      <xdr:colOff>177800</xdr:colOff>
      <xdr:row>77</xdr:row>
      <xdr:rowOff>145355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4302"/>
          <a:ext cx="889000" cy="8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126336</xdr:rowOff>
    </xdr:from>
    <xdr:to>
      <xdr:col>41</xdr:col>
      <xdr:colOff>50800</xdr:colOff>
      <xdr:row>77</xdr:row>
      <xdr:rowOff>145355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27986"/>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23512</xdr:rowOff>
    </xdr:from>
    <xdr:to>
      <xdr:col>55</xdr:col>
      <xdr:colOff>50800</xdr:colOff>
      <xdr:row>77</xdr:row>
      <xdr:rowOff>125112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46389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12626</xdr:rowOff>
    </xdr:from>
    <xdr:to>
      <xdr:col>50</xdr:col>
      <xdr:colOff>165100</xdr:colOff>
      <xdr:row>77</xdr:row>
      <xdr:rowOff>114226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130753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11852</xdr:rowOff>
    </xdr:from>
    <xdr:to>
      <xdr:col>46</xdr:col>
      <xdr:colOff>38100</xdr:colOff>
      <xdr:row>77</xdr:row>
      <xdr:rowOff>113452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129979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94555</xdr:rowOff>
    </xdr:from>
    <xdr:to>
      <xdr:col>41</xdr:col>
      <xdr:colOff>101600</xdr:colOff>
      <xdr:row>78</xdr:row>
      <xdr:rowOff>24705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75536</xdr:rowOff>
    </xdr:from>
    <xdr:to>
      <xdr:col>36</xdr:col>
      <xdr:colOff>165100</xdr:colOff>
      <xdr:row>78</xdr:row>
      <xdr:rowOff>5686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22213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49098</xdr:rowOff>
    </xdr:from>
    <xdr:to>
      <xdr:col>55</xdr:col>
      <xdr:colOff>0</xdr:colOff>
      <xdr:row>96</xdr:row>
      <xdr:rowOff>45540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65398"/>
          <a:ext cx="838200" cy="3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49098</xdr:rowOff>
    </xdr:from>
    <xdr:to>
      <xdr:col>50</xdr:col>
      <xdr:colOff>114300</xdr:colOff>
      <xdr:row>94</xdr:row>
      <xdr:rowOff>94932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65398"/>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94932</xdr:rowOff>
    </xdr:from>
    <xdr:to>
      <xdr:col>45</xdr:col>
      <xdr:colOff>177800</xdr:colOff>
      <xdr:row>94</xdr:row>
      <xdr:rowOff>136537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1123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136537</xdr:rowOff>
    </xdr:from>
    <xdr:to>
      <xdr:col>41</xdr:col>
      <xdr:colOff>50800</xdr:colOff>
      <xdr:row>96</xdr:row>
      <xdr:rowOff>26794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52837"/>
          <a:ext cx="889000" cy="2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166190</xdr:rowOff>
    </xdr:from>
    <xdr:to>
      <xdr:col>55</xdr:col>
      <xdr:colOff>50800</xdr:colOff>
      <xdr:row>96</xdr:row>
      <xdr:rowOff>96340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17617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169748</xdr:rowOff>
    </xdr:from>
    <xdr:to>
      <xdr:col>50</xdr:col>
      <xdr:colOff>165100</xdr:colOff>
      <xdr:row>94</xdr:row>
      <xdr:rowOff>99898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116425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8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44132</xdr:rowOff>
    </xdr:from>
    <xdr:to>
      <xdr:col>46</xdr:col>
      <xdr:colOff>38100</xdr:colOff>
      <xdr:row>94</xdr:row>
      <xdr:rowOff>145732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162259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93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85737</xdr:rowOff>
    </xdr:from>
    <xdr:to>
      <xdr:col>41</xdr:col>
      <xdr:colOff>101600</xdr:colOff>
      <xdr:row>95</xdr:row>
      <xdr:rowOff>15887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32414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97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147444</xdr:rowOff>
    </xdr:from>
    <xdr:to>
      <xdr:col>36</xdr:col>
      <xdr:colOff>165100</xdr:colOff>
      <xdr:row>96</xdr:row>
      <xdr:rowOff>77594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94121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1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131193</xdr:rowOff>
    </xdr:from>
    <xdr:to>
      <xdr:col>85</xdr:col>
      <xdr:colOff>127000</xdr:colOff>
      <xdr:row>37</xdr:row>
      <xdr:rowOff>23538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03393"/>
          <a:ext cx="8382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93996</xdr:rowOff>
    </xdr:from>
    <xdr:to>
      <xdr:col>81</xdr:col>
      <xdr:colOff>50800</xdr:colOff>
      <xdr:row>37</xdr:row>
      <xdr:rowOff>23538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580396"/>
          <a:ext cx="889000" cy="7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93996</xdr:rowOff>
    </xdr:from>
    <xdr:to>
      <xdr:col>76</xdr:col>
      <xdr:colOff>114300</xdr:colOff>
      <xdr:row>35</xdr:row>
      <xdr:rowOff>115925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580396"/>
          <a:ext cx="889000" cy="5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115925</xdr:rowOff>
    </xdr:from>
    <xdr:to>
      <xdr:col>71</xdr:col>
      <xdr:colOff>177800</xdr:colOff>
      <xdr:row>37</xdr:row>
      <xdr:rowOff>98307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16675"/>
          <a:ext cx="889000" cy="3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80393</xdr:rowOff>
    </xdr:from>
    <xdr:to>
      <xdr:col>85</xdr:col>
      <xdr:colOff>177800</xdr:colOff>
      <xdr:row>37</xdr:row>
      <xdr:rowOff>10543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103270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0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144188</xdr:rowOff>
    </xdr:from>
    <xdr:to>
      <xdr:col>81</xdr:col>
      <xdr:colOff>101600</xdr:colOff>
      <xdr:row>37</xdr:row>
      <xdr:rowOff>74338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43196</xdr:rowOff>
    </xdr:from>
    <xdr:to>
      <xdr:col>76</xdr:col>
      <xdr:colOff>165100</xdr:colOff>
      <xdr:row>32</xdr:row>
      <xdr:rowOff>144796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5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161323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3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65125</xdr:rowOff>
    </xdr:from>
    <xdr:to>
      <xdr:col>72</xdr:col>
      <xdr:colOff>38100</xdr:colOff>
      <xdr:row>35</xdr:row>
      <xdr:rowOff>166725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47507</xdr:rowOff>
    </xdr:from>
    <xdr:to>
      <xdr:col>67</xdr:col>
      <xdr:colOff>101600</xdr:colOff>
      <xdr:row>37</xdr:row>
      <xdr:rowOff>149107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140234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104973</xdr:rowOff>
    </xdr:from>
    <xdr:to>
      <xdr:col>85</xdr:col>
      <xdr:colOff>127000</xdr:colOff>
      <xdr:row>57</xdr:row>
      <xdr:rowOff>74447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34723"/>
          <a:ext cx="838200" cy="3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17895</xdr:rowOff>
    </xdr:from>
    <xdr:to>
      <xdr:col>81</xdr:col>
      <xdr:colOff>50800</xdr:colOff>
      <xdr:row>57</xdr:row>
      <xdr:rowOff>74447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90545"/>
          <a:ext cx="889000" cy="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17895</xdr:rowOff>
    </xdr:from>
    <xdr:to>
      <xdr:col>76</xdr:col>
      <xdr:colOff>114300</xdr:colOff>
      <xdr:row>57</xdr:row>
      <xdr:rowOff>53267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90545"/>
          <a:ext cx="889000" cy="3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37375</xdr:rowOff>
    </xdr:from>
    <xdr:to>
      <xdr:col>71</xdr:col>
      <xdr:colOff>177800</xdr:colOff>
      <xdr:row>57</xdr:row>
      <xdr:rowOff>53267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10025"/>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54173</xdr:rowOff>
    </xdr:from>
    <xdr:to>
      <xdr:col>85</xdr:col>
      <xdr:colOff>177800</xdr:colOff>
      <xdr:row>55</xdr:row>
      <xdr:rowOff>155773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77050</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3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23647</xdr:rowOff>
    </xdr:from>
    <xdr:to>
      <xdr:col>81</xdr:col>
      <xdr:colOff>101600</xdr:colOff>
      <xdr:row>57</xdr:row>
      <xdr:rowOff>125247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141774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7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138545</xdr:rowOff>
    </xdr:from>
    <xdr:to>
      <xdr:col>76</xdr:col>
      <xdr:colOff>165100</xdr:colOff>
      <xdr:row>57</xdr:row>
      <xdr:rowOff>68695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85222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51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2467</xdr:rowOff>
    </xdr:from>
    <xdr:to>
      <xdr:col>72</xdr:col>
      <xdr:colOff>38100</xdr:colOff>
      <xdr:row>57</xdr:row>
      <xdr:rowOff>104067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120594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5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158025</xdr:rowOff>
    </xdr:from>
    <xdr:to>
      <xdr:col>67</xdr:col>
      <xdr:colOff>101600</xdr:colOff>
      <xdr:row>57</xdr:row>
      <xdr:rowOff>88175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104702</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53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163094</xdr:rowOff>
    </xdr:from>
    <xdr:to>
      <xdr:col>85</xdr:col>
      <xdr:colOff>127000</xdr:colOff>
      <xdr:row>96</xdr:row>
      <xdr:rowOff>14435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107944"/>
          <a:ext cx="838200" cy="3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160221</xdr:rowOff>
    </xdr:from>
    <xdr:to>
      <xdr:col>81</xdr:col>
      <xdr:colOff>50800</xdr:colOff>
      <xdr:row>96</xdr:row>
      <xdr:rowOff>14435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47971"/>
          <a:ext cx="8890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160221</xdr:rowOff>
    </xdr:from>
    <xdr:to>
      <xdr:col>76</xdr:col>
      <xdr:colOff>114300</xdr:colOff>
      <xdr:row>96</xdr:row>
      <xdr:rowOff>16771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47971"/>
          <a:ext cx="889000" cy="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16771</xdr:rowOff>
    </xdr:from>
    <xdr:to>
      <xdr:col>71</xdr:col>
      <xdr:colOff>177800</xdr:colOff>
      <xdr:row>96</xdr:row>
      <xdr:rowOff>45169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75971"/>
          <a:ext cx="8890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112294</xdr:rowOff>
    </xdr:from>
    <xdr:to>
      <xdr:col>85</xdr:col>
      <xdr:colOff>177800</xdr:colOff>
      <xdr:row>94</xdr:row>
      <xdr:rowOff>42444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135171</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135085</xdr:rowOff>
    </xdr:from>
    <xdr:to>
      <xdr:col>81</xdr:col>
      <xdr:colOff>101600</xdr:colOff>
      <xdr:row>96</xdr:row>
      <xdr:rowOff>65235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81762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1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109421</xdr:rowOff>
    </xdr:from>
    <xdr:to>
      <xdr:col>76</xdr:col>
      <xdr:colOff>165100</xdr:colOff>
      <xdr:row>96</xdr:row>
      <xdr:rowOff>39571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56098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17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137421</xdr:rowOff>
    </xdr:from>
    <xdr:to>
      <xdr:col>72</xdr:col>
      <xdr:colOff>38100</xdr:colOff>
      <xdr:row>96</xdr:row>
      <xdr:rowOff>67571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84098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0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165819</xdr:rowOff>
    </xdr:from>
    <xdr:to>
      <xdr:col>67</xdr:col>
      <xdr:colOff>101600</xdr:colOff>
      <xdr:row>96</xdr:row>
      <xdr:rowOff>95969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112496</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2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・総務費の減は、前年度の役場新庁舎及びスマート街区構築、高度無線環境整備の完了によるもの。</a:t>
          </a:r>
        </a:p>
        <a:p>
          <a:r>
            <a:rPr kumimoji="1" lang="ja-JP" altLang="en-US" sz="1300">
              <a:latin typeface="ＭＳ Ｐゴシック" panose="020B0600070205080204" pitchFamily="50" charset="-128"/>
              <a:ea typeface="ＭＳ Ｐゴシック" panose="020B0600070205080204" pitchFamily="50" charset="-128"/>
            </a:rPr>
            <a:t>・民生費の減は、前年度が子育て世帯への臨時特別給付金事業の実施による一時的増だったことによるもの。</a:t>
          </a:r>
        </a:p>
        <a:p>
          <a:r>
            <a:rPr kumimoji="1" lang="ja-JP" altLang="en-US" sz="1300">
              <a:latin typeface="ＭＳ Ｐゴシック" panose="020B0600070205080204" pitchFamily="50" charset="-128"/>
              <a:ea typeface="ＭＳ Ｐゴシック" panose="020B0600070205080204" pitchFamily="50" charset="-128"/>
            </a:rPr>
            <a:t>・土木費の減は、マイホーム支援事業の制度改正等に伴う補助金減によるもの。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・教育費の増は、児童生徒の各大会派遣に係る経費等、臨時的経費増によるもの。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令和４年度においては、財政調整基金残高は、適切な財源の確保と歳出の精査により取崩しを回避しており、前年度比増となっている。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ただし、今後は老朽化した公共施設に係る維持修繕等の経費増が</a:t>
          </a:r>
        </a:p>
        <a:p>
          <a:r>
            <a:rPr kumimoji="1" lang="ja-JP" altLang="en-US" sz="1400">
              <a:latin typeface="ＭＳ ゴシック" pitchFamily="49" charset="-128"/>
              <a:ea typeface="ＭＳ ゴシック" pitchFamily="49" charset="-128"/>
            </a:rPr>
            <a:t>見込まれることから、更なる財政の健全化に努め、持続的な財政運</a:t>
          </a:r>
        </a:p>
        <a:p>
          <a:r>
            <a:rPr kumimoji="1" lang="ja-JP" altLang="en-US" sz="1400">
              <a:latin typeface="ＭＳ ゴシック" pitchFamily="49" charset="-128"/>
              <a:ea typeface="ＭＳ ゴシック" pitchFamily="49" charset="-128"/>
            </a:rPr>
            <a:t>営が維持できるよう執行管理の徹底を図っていく。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連結対象団体において赤字額は発生していない。</a:t>
          </a:r>
        </a:p>
        <a:p>
          <a:r>
            <a:rPr kumimoji="1" lang="ja-JP" altLang="en-US" sz="1400">
              <a:latin typeface="ＭＳ ゴシック" pitchFamily="49" charset="-128"/>
              <a:ea typeface="ＭＳ ゴシック" pitchFamily="49" charset="-128"/>
            </a:rPr>
            <a:t>　今後も、赤字額が生じないよう各事業において行財政改革の取組みを継続し、将来を見通した持続可能な財政運営に努めていく。</a:t>
          </a:r>
        </a:p>
        <a:p>
          <a:r>
            <a:rPr kumimoji="1" lang="ja-JP" altLang="en-US" sz="1400">
              <a:latin typeface="ＭＳ ゴシック" pitchFamily="49" charset="-128"/>
              <a:ea typeface="ＭＳ ゴシック" pitchFamily="49" charset="-128"/>
            </a:rPr>
            <a:t>　なお、町立国民健康保険病院事業における改築工事（平成２４年度～平成２７年度）に対する公営企業債の償還については、起債計画のとお</a:t>
          </a:r>
        </a:p>
        <a:p>
          <a:r>
            <a:rPr kumimoji="1" lang="ja-JP" altLang="en-US" sz="1400">
              <a:latin typeface="ＭＳ ゴシック" pitchFamily="49" charset="-128"/>
              <a:ea typeface="ＭＳ ゴシック" pitchFamily="49" charset="-128"/>
            </a:rPr>
            <a:t>り一般会計の負担を継続し、赤字が発生しないよう措置していく。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9162334</v>
      </c>
      <c r="BO4" s="449"/>
      <c r="BP4" s="449"/>
      <c r="BQ4" s="449"/>
      <c r="BR4" s="449"/>
      <c r="BS4" s="449"/>
      <c r="BT4" s="449"/>
      <c r="BU4" s="450"/>
      <c r="BV4" s="448">
        <v>11836200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7.9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8843447</v>
      </c>
      <c r="BO5" s="420"/>
      <c r="BP5" s="420"/>
      <c r="BQ5" s="420"/>
      <c r="BR5" s="420"/>
      <c r="BS5" s="420"/>
      <c r="BT5" s="420"/>
      <c r="BU5" s="421"/>
      <c r="BV5" s="419">
        <v>11474084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88.6</v>
      </c>
      <c r="CU5" s="417"/>
      <c r="CV5" s="417"/>
      <c r="CW5" s="417"/>
      <c r="CX5" s="417"/>
      <c r="CY5" s="417"/>
      <c r="CZ5" s="417"/>
      <c r="DA5" s="418"/>
      <c r="DB5" s="416">
        <v>84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318887</v>
      </c>
      <c r="BO6" s="420"/>
      <c r="BP6" s="420"/>
      <c r="BQ6" s="420"/>
      <c r="BR6" s="420"/>
      <c r="BS6" s="420"/>
      <c r="BT6" s="420"/>
      <c r="BU6" s="421"/>
      <c r="BV6" s="419">
        <v>362116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89.5</v>
      </c>
      <c r="CU6" s="563"/>
      <c r="CV6" s="563"/>
      <c r="CW6" s="563"/>
      <c r="CX6" s="563"/>
      <c r="CY6" s="563"/>
      <c r="CZ6" s="563"/>
      <c r="DA6" s="564"/>
      <c r="DB6" s="562">
        <v>86.1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14805</v>
      </c>
      <c r="BO7" s="420"/>
      <c r="BP7" s="420"/>
      <c r="BQ7" s="420"/>
      <c r="BR7" s="420"/>
      <c r="BS7" s="420"/>
      <c r="BT7" s="420"/>
      <c r="BU7" s="421"/>
      <c r="BV7" s="419">
        <v>2553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4428719</v>
      </c>
      <c r="CU7" s="420"/>
      <c r="CV7" s="420"/>
      <c r="CW7" s="420"/>
      <c r="CX7" s="420"/>
      <c r="CY7" s="420"/>
      <c r="CZ7" s="420"/>
      <c r="DA7" s="421"/>
      <c r="DB7" s="419">
        <v>4560255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304082</v>
      </c>
      <c r="BO8" s="420"/>
      <c r="BP8" s="420"/>
      <c r="BQ8" s="420"/>
      <c r="BR8" s="420"/>
      <c r="BS8" s="420"/>
      <c r="BT8" s="420"/>
      <c r="BU8" s="421"/>
      <c r="BV8" s="419">
        <v>359563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5420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-55481</v>
      </c>
      <c r="BO9" s="420"/>
      <c r="BP9" s="420"/>
      <c r="BQ9" s="420"/>
      <c r="BR9" s="420"/>
      <c r="BS9" s="420"/>
      <c r="BT9" s="420"/>
      <c r="BU9" s="421"/>
      <c r="BV9" s="419">
        <v>138919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21.6</v>
      </c>
      <c r="CU9" s="417"/>
      <c r="CV9" s="417"/>
      <c r="CW9" s="417"/>
      <c r="CX9" s="417"/>
      <c r="CY9" s="417"/>
      <c r="CZ9" s="417"/>
      <c r="DA9" s="418"/>
      <c r="DB9" s="416">
        <v>13.7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5738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191901</v>
      </c>
      <c r="BO10" s="420"/>
      <c r="BP10" s="420"/>
      <c r="BQ10" s="420"/>
      <c r="BR10" s="420"/>
      <c r="BS10" s="420"/>
      <c r="BT10" s="420"/>
      <c r="BU10" s="421"/>
      <c r="BV10" s="419">
        <v>100018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500000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5439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87200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5283</v>
      </c>
      <c r="S13" s="507"/>
      <c r="T13" s="507"/>
      <c r="U13" s="507"/>
      <c r="V13" s="508"/>
      <c r="W13" s="509" t="s">
        <v>141</v>
      </c>
      <c r="X13" s="405"/>
      <c r="Y13" s="405"/>
      <c r="Z13" s="405"/>
      <c r="AA13" s="405"/>
      <c r="AB13" s="406"/>
      <c r="AC13" s="372">
        <v>951</v>
      </c>
      <c r="AD13" s="373"/>
      <c r="AE13" s="373"/>
      <c r="AF13" s="373"/>
      <c r="AG13" s="374"/>
      <c r="AH13" s="372">
        <v>980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636420</v>
      </c>
      <c r="BO13" s="420"/>
      <c r="BP13" s="420"/>
      <c r="BQ13" s="420"/>
      <c r="BR13" s="420"/>
      <c r="BS13" s="420"/>
      <c r="BT13" s="420"/>
      <c r="BU13" s="421"/>
      <c r="BV13" s="419">
        <v>151737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9.5</v>
      </c>
      <c r="CU13" s="417"/>
      <c r="CV13" s="417"/>
      <c r="CW13" s="417"/>
      <c r="CX13" s="417"/>
      <c r="CY13" s="417"/>
      <c r="CZ13" s="417"/>
      <c r="DA13" s="418"/>
      <c r="DB13" s="416">
        <v>9.5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5423</v>
      </c>
      <c r="S14" s="507"/>
      <c r="T14" s="507"/>
      <c r="U14" s="507"/>
      <c r="V14" s="508"/>
      <c r="W14" s="510"/>
      <c r="X14" s="408"/>
      <c r="Y14" s="408"/>
      <c r="Z14" s="408"/>
      <c r="AA14" s="408"/>
      <c r="AB14" s="409"/>
      <c r="AC14" s="499">
        <v>31.1</v>
      </c>
      <c r="AD14" s="500"/>
      <c r="AE14" s="500"/>
      <c r="AF14" s="500"/>
      <c r="AG14" s="501"/>
      <c r="AH14" s="499">
        <v>31.9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17.399999999999999</v>
      </c>
      <c r="CU14" s="517"/>
      <c r="CV14" s="517"/>
      <c r="CW14" s="517"/>
      <c r="CX14" s="517"/>
      <c r="CY14" s="517"/>
      <c r="CZ14" s="517"/>
      <c r="DA14" s="518"/>
      <c r="DB14" s="516">
        <v>27.2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5311</v>
      </c>
      <c r="S15" s="507"/>
      <c r="T15" s="507"/>
      <c r="U15" s="507"/>
      <c r="V15" s="508"/>
      <c r="W15" s="509" t="s">
        <v>149</v>
      </c>
      <c r="X15" s="405"/>
      <c r="Y15" s="405"/>
      <c r="Z15" s="405"/>
      <c r="AA15" s="405"/>
      <c r="AB15" s="406"/>
      <c r="AC15" s="372">
        <v>582</v>
      </c>
      <c r="AD15" s="373"/>
      <c r="AE15" s="373"/>
      <c r="AF15" s="373"/>
      <c r="AG15" s="374"/>
      <c r="AH15" s="372">
        <v>532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1029176</v>
      </c>
      <c r="BO15" s="449"/>
      <c r="BP15" s="449"/>
      <c r="BQ15" s="449"/>
      <c r="BR15" s="449"/>
      <c r="BS15" s="449"/>
      <c r="BT15" s="449"/>
      <c r="BU15" s="450"/>
      <c r="BV15" s="448">
        <v>980915</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19.100000000000001</v>
      </c>
      <c r="AD16" s="500"/>
      <c r="AE16" s="500"/>
      <c r="AF16" s="500"/>
      <c r="AG16" s="501"/>
      <c r="AH16" s="499">
        <v>17.3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4139928</v>
      </c>
      <c r="BO16" s="420"/>
      <c r="BP16" s="420"/>
      <c r="BQ16" s="420"/>
      <c r="BR16" s="420"/>
      <c r="BS16" s="420"/>
      <c r="BT16" s="420"/>
      <c r="BU16" s="421"/>
      <c r="BV16" s="419">
        <v>4120938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1522</v>
      </c>
      <c r="AD17" s="373"/>
      <c r="AE17" s="373"/>
      <c r="AF17" s="373"/>
      <c r="AG17" s="374"/>
      <c r="AH17" s="372">
        <v>1564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1275352</v>
      </c>
      <c r="BO17" s="420"/>
      <c r="BP17" s="420"/>
      <c r="BQ17" s="420"/>
      <c r="BR17" s="420"/>
      <c r="BS17" s="420"/>
      <c r="BT17" s="420"/>
      <c r="BU17" s="421"/>
      <c r="BV17" s="419">
        <v>1212765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815.67</v>
      </c>
      <c r="M18" s="472"/>
      <c r="N18" s="472"/>
      <c r="O18" s="472"/>
      <c r="P18" s="472"/>
      <c r="Q18" s="472"/>
      <c r="R18" s="473"/>
      <c r="S18" s="473"/>
      <c r="T18" s="473"/>
      <c r="U18" s="473"/>
      <c r="V18" s="474"/>
      <c r="W18" s="490"/>
      <c r="X18" s="491"/>
      <c r="Y18" s="491"/>
      <c r="Z18" s="491"/>
      <c r="AA18" s="491"/>
      <c r="AB18" s="515"/>
      <c r="AC18" s="389">
        <v>49.8</v>
      </c>
      <c r="AD18" s="390"/>
      <c r="AE18" s="390"/>
      <c r="AF18" s="390"/>
      <c r="AG18" s="475"/>
      <c r="AH18" s="389">
        <v>50.8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3983256</v>
      </c>
      <c r="BO18" s="420"/>
      <c r="BP18" s="420"/>
      <c r="BQ18" s="420"/>
      <c r="BR18" s="420"/>
      <c r="BS18" s="420"/>
      <c r="BT18" s="420"/>
      <c r="BU18" s="421"/>
      <c r="BV18" s="419">
        <v>3882832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5825287</v>
      </c>
      <c r="BO19" s="420"/>
      <c r="BP19" s="420"/>
      <c r="BQ19" s="420"/>
      <c r="BR19" s="420"/>
      <c r="BS19" s="420"/>
      <c r="BT19" s="420"/>
      <c r="BU19" s="421"/>
      <c r="BV19" s="419">
        <v>5343971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2593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9242235</v>
      </c>
      <c r="BO22" s="449"/>
      <c r="BP22" s="449"/>
      <c r="BQ22" s="449"/>
      <c r="BR22" s="449"/>
      <c r="BS22" s="449"/>
      <c r="BT22" s="449"/>
      <c r="BU22" s="450"/>
      <c r="BV22" s="448">
        <v>9508317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8168339</v>
      </c>
      <c r="BO23" s="420"/>
      <c r="BP23" s="420"/>
      <c r="BQ23" s="420"/>
      <c r="BR23" s="420"/>
      <c r="BS23" s="420"/>
      <c r="BT23" s="420"/>
      <c r="BU23" s="421"/>
      <c r="BV23" s="419">
        <v>8181523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7250</v>
      </c>
      <c r="R24" s="373"/>
      <c r="S24" s="373"/>
      <c r="T24" s="373"/>
      <c r="U24" s="373"/>
      <c r="V24" s="374"/>
      <c r="W24" s="462"/>
      <c r="X24" s="399"/>
      <c r="Y24" s="400"/>
      <c r="Z24" s="375" t="s">
        <v>174</v>
      </c>
      <c r="AA24" s="376"/>
      <c r="AB24" s="376"/>
      <c r="AC24" s="376"/>
      <c r="AD24" s="376"/>
      <c r="AE24" s="376"/>
      <c r="AF24" s="376"/>
      <c r="AG24" s="377"/>
      <c r="AH24" s="372">
        <v>112</v>
      </c>
      <c r="AI24" s="373"/>
      <c r="AJ24" s="373"/>
      <c r="AK24" s="373"/>
      <c r="AL24" s="374"/>
      <c r="AM24" s="372">
        <v>316960</v>
      </c>
      <c r="AN24" s="373"/>
      <c r="AO24" s="373"/>
      <c r="AP24" s="373"/>
      <c r="AQ24" s="373"/>
      <c r="AR24" s="374"/>
      <c r="AS24" s="372">
        <v>2830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7031102</v>
      </c>
      <c r="BO24" s="420"/>
      <c r="BP24" s="420"/>
      <c r="BQ24" s="420"/>
      <c r="BR24" s="420"/>
      <c r="BS24" s="420"/>
      <c r="BT24" s="420"/>
      <c r="BU24" s="421"/>
      <c r="BV24" s="419">
        <v>7079702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6050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130</v>
      </c>
      <c r="AN25" s="373"/>
      <c r="AO25" s="373"/>
      <c r="AP25" s="373"/>
      <c r="AQ25" s="373"/>
      <c r="AR25" s="374"/>
      <c r="AS25" s="372" t="s">
        <v>138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140783</v>
      </c>
      <c r="BO25" s="449"/>
      <c r="BP25" s="449"/>
      <c r="BQ25" s="449"/>
      <c r="BR25" s="449"/>
      <c r="BS25" s="449"/>
      <c r="BT25" s="449"/>
      <c r="BU25" s="450"/>
      <c r="BV25" s="448">
        <v>75414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5490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16392</v>
      </c>
      <c r="AN26" s="373"/>
      <c r="AO26" s="373"/>
      <c r="AP26" s="373"/>
      <c r="AQ26" s="373"/>
      <c r="AR26" s="374"/>
      <c r="AS26" s="372">
        <v>2049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2860</v>
      </c>
      <c r="R27" s="373"/>
      <c r="S27" s="373"/>
      <c r="T27" s="373"/>
      <c r="U27" s="373"/>
      <c r="V27" s="374"/>
      <c r="W27" s="462"/>
      <c r="X27" s="399"/>
      <c r="Y27" s="400"/>
      <c r="Z27" s="375" t="s">
        <v>184</v>
      </c>
      <c r="AA27" s="376"/>
      <c r="AB27" s="376"/>
      <c r="AC27" s="376"/>
      <c r="AD27" s="376"/>
      <c r="AE27" s="376"/>
      <c r="AF27" s="376"/>
      <c r="AG27" s="377"/>
      <c r="AH27" s="372" t="s">
        <v>138</v>
      </c>
      <c r="AI27" s="373"/>
      <c r="AJ27" s="373"/>
      <c r="AK27" s="373"/>
      <c r="AL27" s="374"/>
      <c r="AM27" s="372" t="s">
        <v>130</v>
      </c>
      <c r="AN27" s="373"/>
      <c r="AO27" s="373"/>
      <c r="AP27" s="373"/>
      <c r="AQ27" s="373"/>
      <c r="AR27" s="374"/>
      <c r="AS27" s="372" t="s">
        <v>139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2270</v>
      </c>
      <c r="R28" s="373"/>
      <c r="S28" s="373"/>
      <c r="T28" s="373"/>
      <c r="U28" s="373"/>
      <c r="V28" s="374"/>
      <c r="W28" s="462"/>
      <c r="X28" s="399"/>
      <c r="Y28" s="400"/>
      <c r="Z28" s="375" t="s">
        <v>187</v>
      </c>
      <c r="AA28" s="376"/>
      <c r="AB28" s="376"/>
      <c r="AC28" s="376"/>
      <c r="AD28" s="376"/>
      <c r="AE28" s="376"/>
      <c r="AF28" s="376"/>
      <c r="AG28" s="377"/>
      <c r="AH28" s="372" t="s">
        <v>130</v>
      </c>
      <c r="AI28" s="373"/>
      <c r="AJ28" s="373"/>
      <c r="AK28" s="373"/>
      <c r="AL28" s="374"/>
      <c r="AM28" s="372" t="s">
        <v>130</v>
      </c>
      <c r="AN28" s="373"/>
      <c r="AO28" s="373"/>
      <c r="AP28" s="373"/>
      <c r="AQ28" s="373"/>
      <c r="AR28" s="374"/>
      <c r="AS28" s="372" t="s">
        <v>138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1669878</v>
      </c>
      <c r="BO28" s="449"/>
      <c r="BP28" s="449"/>
      <c r="BQ28" s="449"/>
      <c r="BR28" s="449"/>
      <c r="BS28" s="449"/>
      <c r="BT28" s="449"/>
      <c r="BU28" s="450"/>
      <c r="BV28" s="448">
        <v>1477977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1850</v>
      </c>
      <c r="R29" s="373"/>
      <c r="S29" s="373"/>
      <c r="T29" s="373"/>
      <c r="U29" s="373"/>
      <c r="V29" s="374"/>
      <c r="W29" s="463"/>
      <c r="X29" s="464"/>
      <c r="Y29" s="465"/>
      <c r="Z29" s="375" t="s">
        <v>190</v>
      </c>
      <c r="AA29" s="376"/>
      <c r="AB29" s="376"/>
      <c r="AC29" s="376"/>
      <c r="AD29" s="376"/>
      <c r="AE29" s="376"/>
      <c r="AF29" s="376"/>
      <c r="AG29" s="377"/>
      <c r="AH29" s="372">
        <v>112</v>
      </c>
      <c r="AI29" s="373"/>
      <c r="AJ29" s="373"/>
      <c r="AK29" s="373"/>
      <c r="AL29" s="374"/>
      <c r="AM29" s="372">
        <v>316960</v>
      </c>
      <c r="AN29" s="373"/>
      <c r="AO29" s="373"/>
      <c r="AP29" s="373"/>
      <c r="AQ29" s="373"/>
      <c r="AR29" s="374"/>
      <c r="AS29" s="372">
        <v>2830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280292</v>
      </c>
      <c r="BO29" s="420"/>
      <c r="BP29" s="420"/>
      <c r="BQ29" s="420"/>
      <c r="BR29" s="420"/>
      <c r="BS29" s="420"/>
      <c r="BT29" s="420"/>
      <c r="BU29" s="421"/>
      <c r="BV29" s="419">
        <v>580288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2013443</v>
      </c>
      <c r="BO30" s="454"/>
      <c r="BP30" s="454"/>
      <c r="BQ30" s="454"/>
      <c r="BR30" s="454"/>
      <c r="BS30" s="454"/>
      <c r="BT30" s="454"/>
      <c r="BU30" s="455"/>
      <c r="BV30" s="453">
        <v>2030807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とかち広域消防事務組合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国民健康保険病院事業会計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南十勝複合事務組合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十勝圏複合事務組合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PAq9q+JK+w26F+JRfZnuInmuMRqweJryZVWqBHm7yN3VsRzFW3B3IP0WwYgNxV9QV0y11mKWGnpcLZjWVuNdA==" saltValue="+8h5/oYBazih4Pd1bv+u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22.34</v>
      </c>
      <c r="G34" s="33">
        <v>21.78</v>
      </c>
      <c r="H34" s="33">
        <v>21.9</v>
      </c>
      <c r="I34" s="33">
        <v>21.98</v>
      </c>
      <c r="J34" s="34">
        <v>21.14</v>
      </c>
      <c r="K34" s="22"/>
      <c r="L34" s="22"/>
      <c r="M34" s="22"/>
      <c r="N34" s="22"/>
      <c r="O34" s="22"/>
      <c r="P34" s="22"/>
    </row>
    <row r="35" spans="1:16" ht="39" customHeight="1" x14ac:dyDescent="0.15">
      <c r="A35" s="22"/>
      <c r="B35" s="35"/>
      <c r="C35" s="1145" t="s">
        <v>568</v>
      </c>
      <c r="D35" s="1146"/>
      <c r="E35" s="1147"/>
      <c r="F35" s="36">
        <v>6.55</v>
      </c>
      <c r="G35" s="37">
        <v>3.11</v>
      </c>
      <c r="H35" s="37">
        <v>5.15</v>
      </c>
      <c r="I35" s="37">
        <v>7.88</v>
      </c>
      <c r="J35" s="38">
        <v>6.86</v>
      </c>
      <c r="K35" s="22"/>
      <c r="L35" s="22"/>
      <c r="M35" s="22"/>
      <c r="N35" s="22"/>
      <c r="O35" s="22"/>
      <c r="P35" s="22"/>
    </row>
    <row r="36" spans="1:16" ht="39" customHeight="1" x14ac:dyDescent="0.15">
      <c r="A36" s="22"/>
      <c r="B36" s="35"/>
      <c r="C36" s="1145" t="s">
        <v>569</v>
      </c>
      <c r="D36" s="1146"/>
      <c r="E36" s="1147"/>
      <c r="F36" s="36">
        <v>11.8</v>
      </c>
      <c r="G36" s="37">
        <v>7.99</v>
      </c>
      <c r="H36" s="37">
        <v>7.62</v>
      </c>
      <c r="I36" s="37">
        <v>5.62</v>
      </c>
      <c r="J36" s="38">
        <v>4.68</v>
      </c>
      <c r="K36" s="22"/>
      <c r="L36" s="22"/>
      <c r="M36" s="22"/>
      <c r="N36" s="22"/>
      <c r="O36" s="22"/>
      <c r="P36" s="22"/>
    </row>
    <row r="37" spans="1:16" ht="39" customHeight="1" x14ac:dyDescent="0.15">
      <c r="A37" s="22"/>
      <c r="B37" s="35"/>
      <c r="C37" s="1145" t="s">
        <v>570</v>
      </c>
      <c r="D37" s="1146"/>
      <c r="E37" s="1147"/>
      <c r="F37" s="36" t="s">
        <v>517</v>
      </c>
      <c r="G37" s="37" t="s">
        <v>517</v>
      </c>
      <c r="H37" s="37" t="s">
        <v>517</v>
      </c>
      <c r="I37" s="37">
        <v>0.82</v>
      </c>
      <c r="J37" s="38">
        <v>1.1599999999999999</v>
      </c>
      <c r="K37" s="22"/>
      <c r="L37" s="22"/>
      <c r="M37" s="22"/>
      <c r="N37" s="22"/>
      <c r="O37" s="22"/>
      <c r="P37" s="22"/>
    </row>
    <row r="38" spans="1:16" ht="39" customHeight="1" x14ac:dyDescent="0.15">
      <c r="A38" s="22"/>
      <c r="B38" s="35"/>
      <c r="C38" s="1145" t="s">
        <v>571</v>
      </c>
      <c r="D38" s="1146"/>
      <c r="E38" s="1147"/>
      <c r="F38" s="36">
        <v>1.18</v>
      </c>
      <c r="G38" s="37">
        <v>0.56000000000000005</v>
      </c>
      <c r="H38" s="37">
        <v>0.93</v>
      </c>
      <c r="I38" s="37">
        <v>0.8</v>
      </c>
      <c r="J38" s="38">
        <v>1.1200000000000001</v>
      </c>
      <c r="K38" s="22"/>
      <c r="L38" s="22"/>
      <c r="M38" s="22"/>
      <c r="N38" s="22"/>
      <c r="O38" s="22"/>
      <c r="P38" s="22"/>
    </row>
    <row r="39" spans="1:16" ht="39" customHeight="1" x14ac:dyDescent="0.15">
      <c r="A39" s="22"/>
      <c r="B39" s="35"/>
      <c r="C39" s="1145" t="s">
        <v>572</v>
      </c>
      <c r="D39" s="1146"/>
      <c r="E39" s="1147"/>
      <c r="F39" s="36">
        <v>0.18</v>
      </c>
      <c r="G39" s="37">
        <v>0.3</v>
      </c>
      <c r="H39" s="37">
        <v>0.38</v>
      </c>
      <c r="I39" s="37">
        <v>0.23</v>
      </c>
      <c r="J39" s="38">
        <v>0.28999999999999998</v>
      </c>
      <c r="K39" s="22"/>
      <c r="L39" s="22"/>
      <c r="M39" s="22"/>
      <c r="N39" s="22"/>
      <c r="O39" s="22"/>
      <c r="P39" s="22"/>
    </row>
    <row r="40" spans="1:16" ht="39" customHeight="1" x14ac:dyDescent="0.15">
      <c r="A40" s="22"/>
      <c r="B40" s="35"/>
      <c r="C40" s="1145" t="s">
        <v>573</v>
      </c>
      <c r="D40" s="1146"/>
      <c r="E40" s="1147"/>
      <c r="F40" s="36">
        <v>1.03</v>
      </c>
      <c r="G40" s="37">
        <v>0.53</v>
      </c>
      <c r="H40" s="37">
        <v>0.5</v>
      </c>
      <c r="I40" s="37">
        <v>0.24</v>
      </c>
      <c r="J40" s="38">
        <v>0.17</v>
      </c>
      <c r="K40" s="22"/>
      <c r="L40" s="22"/>
      <c r="M40" s="22"/>
      <c r="N40" s="22"/>
      <c r="O40" s="22"/>
      <c r="P40" s="22"/>
    </row>
    <row r="41" spans="1:16" ht="39" customHeight="1" x14ac:dyDescent="0.15">
      <c r="A41" s="22"/>
      <c r="B41" s="35"/>
      <c r="C41" s="1145" t="s">
        <v>574</v>
      </c>
      <c r="D41" s="1146"/>
      <c r="E41" s="1147"/>
      <c r="F41" s="36">
        <v>0.01</v>
      </c>
      <c r="G41" s="37">
        <v>0</v>
      </c>
      <c r="H41" s="37">
        <v>0.01</v>
      </c>
      <c r="I41" s="37">
        <v>0.01</v>
      </c>
      <c r="J41" s="38">
        <v>0</v>
      </c>
      <c r="K41" s="22"/>
      <c r="L41" s="22"/>
      <c r="M41" s="22"/>
      <c r="N41" s="22"/>
      <c r="O41" s="22"/>
      <c r="P41" s="22"/>
    </row>
    <row r="42" spans="1:16" ht="39" customHeight="1" x14ac:dyDescent="0.15">
      <c r="A42" s="22"/>
      <c r="B42" s="39"/>
      <c r="C42" s="1145" t="s">
        <v>575</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576</v>
      </c>
      <c r="D43" s="1149"/>
      <c r="E43" s="1150"/>
      <c r="F43" s="41">
        <v>0.16</v>
      </c>
      <c r="G43" s="42">
        <v>0.15</v>
      </c>
      <c r="H43" s="42">
        <v>0.61</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ixO1KeaP3G8B/aG5JyRqIFf6P6KdeTJKMIbLXEt6Vg5X/MXZ9Ek0EY2r14NA4ngyKIwUo5hd22hLbvA/1QjSQ==" saltValue="mqiUOOHYZaMUJHGQIzSh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759</v>
      </c>
      <c r="L45" s="60">
        <v>786</v>
      </c>
      <c r="M45" s="60">
        <v>816</v>
      </c>
      <c r="N45" s="60">
        <v>775</v>
      </c>
      <c r="O45" s="61">
        <v>789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251</v>
      </c>
      <c r="L48" s="64">
        <v>280</v>
      </c>
      <c r="M48" s="64">
        <v>256</v>
      </c>
      <c r="N48" s="64">
        <v>235</v>
      </c>
      <c r="O48" s="65">
        <v>254</v>
      </c>
      <c r="P48" s="48"/>
      <c r="Q48" s="48"/>
      <c r="R48" s="48"/>
      <c r="S48" s="48"/>
      <c r="T48" s="48"/>
      <c r="U48" s="48"/>
    </row>
    <row r="49" spans="1:21" ht="30.75" customHeight="1" x14ac:dyDescent="0.15">
      <c r="A49" s="48"/>
      <c r="B49" s="1178"/>
      <c r="C49" s="1179"/>
      <c r="D49" s="62"/>
      <c r="E49" s="1155" t="s">
        <v>16</v>
      </c>
      <c r="F49" s="1155"/>
      <c r="G49" s="1155"/>
      <c r="H49" s="1155"/>
      <c r="I49" s="1155"/>
      <c r="J49" s="1156"/>
      <c r="K49" s="63">
        <v>0</v>
      </c>
      <c r="L49" s="64">
        <v>0</v>
      </c>
      <c r="M49" s="64">
        <v>4</v>
      </c>
      <c r="N49" s="64">
        <v>4</v>
      </c>
      <c r="O49" s="65">
        <v>4</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v>3</v>
      </c>
      <c r="M50" s="64">
        <v>2</v>
      </c>
      <c r="N50" s="64">
        <v>2</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711</v>
      </c>
      <c r="L52" s="64">
        <v>718</v>
      </c>
      <c r="M52" s="64">
        <v>710</v>
      </c>
      <c r="N52" s="64">
        <v>684</v>
      </c>
      <c r="O52" s="65">
        <v>671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301</v>
      </c>
      <c r="L53" s="69">
        <v>351</v>
      </c>
      <c r="M53" s="69">
        <v>368</v>
      </c>
      <c r="N53" s="69">
        <v>332</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F8iIVGHYSQ1x/PZARdXg/CBd+4P78IEOXzf5CQrbct0kmR1wQNf5uQjGKM9MQahWdtqY8T7HW390SwwQdHIcw==" saltValue="48AfZw7R+iACd4ulcoU/M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7334</v>
      </c>
      <c r="J41" s="356">
        <v>7130</v>
      </c>
      <c r="K41" s="356">
        <v>7265</v>
      </c>
      <c r="L41" s="356">
        <v>9508</v>
      </c>
      <c r="M41" s="357">
        <v>9242</v>
      </c>
    </row>
    <row r="42" spans="2:13" ht="27.75" customHeight="1" x14ac:dyDescent="0.15">
      <c r="B42" s="1186"/>
      <c r="C42" s="1187"/>
      <c r="D42" s="106"/>
      <c r="E42" s="1190" t="s">
        <v>34</v>
      </c>
      <c r="F42" s="1190"/>
      <c r="G42" s="1190"/>
      <c r="H42" s="1191"/>
      <c r="I42" s="358" t="s">
        <v>517</v>
      </c>
      <c r="J42" s="359" t="s">
        <v>517</v>
      </c>
      <c r="K42" s="359" t="s">
        <v>517</v>
      </c>
      <c r="L42" s="359" t="s">
        <v>517</v>
      </c>
      <c r="M42" s="360" t="s">
        <v>517</v>
      </c>
    </row>
    <row r="43" spans="2:13" ht="27.75" customHeight="1" x14ac:dyDescent="0.15">
      <c r="B43" s="1186"/>
      <c r="C43" s="1187"/>
      <c r="D43" s="106"/>
      <c r="E43" s="1190" t="s">
        <v>35</v>
      </c>
      <c r="F43" s="1190"/>
      <c r="G43" s="1190"/>
      <c r="H43" s="1191"/>
      <c r="I43" s="358">
        <v>2612</v>
      </c>
      <c r="J43" s="359">
        <v>2561</v>
      </c>
      <c r="K43" s="359">
        <v>2473</v>
      </c>
      <c r="L43" s="359">
        <v>2194</v>
      </c>
      <c r="M43" s="360">
        <v>1930</v>
      </c>
    </row>
    <row r="44" spans="2:13" ht="27.75" customHeight="1" x14ac:dyDescent="0.15">
      <c r="B44" s="1186"/>
      <c r="C44" s="1187"/>
      <c r="D44" s="106"/>
      <c r="E44" s="1190" t="s">
        <v>36</v>
      </c>
      <c r="F44" s="1190"/>
      <c r="G44" s="1190"/>
      <c r="H44" s="1191"/>
      <c r="I44" s="358">
        <v>36</v>
      </c>
      <c r="J44" s="359">
        <v>49</v>
      </c>
      <c r="K44" s="359">
        <v>44</v>
      </c>
      <c r="L44" s="359">
        <v>72</v>
      </c>
      <c r="M44" s="360">
        <v>68</v>
      </c>
    </row>
    <row r="45" spans="2:13" ht="27.75" customHeight="1" x14ac:dyDescent="0.15">
      <c r="B45" s="1186"/>
      <c r="C45" s="1187"/>
      <c r="D45" s="106"/>
      <c r="E45" s="1190" t="s">
        <v>37</v>
      </c>
      <c r="F45" s="1190"/>
      <c r="G45" s="1190"/>
      <c r="H45" s="1191"/>
      <c r="I45" s="358">
        <v>635</v>
      </c>
      <c r="J45" s="359">
        <v>683</v>
      </c>
      <c r="K45" s="359">
        <v>647</v>
      </c>
      <c r="L45" s="359">
        <v>648</v>
      </c>
      <c r="M45" s="360">
        <v>511</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3467</v>
      </c>
      <c r="J50" s="359">
        <v>3558</v>
      </c>
      <c r="K50" s="359">
        <v>3412</v>
      </c>
      <c r="L50" s="359">
        <v>4089</v>
      </c>
      <c r="M50" s="360">
        <v>3964</v>
      </c>
    </row>
    <row r="51" spans="2:13" ht="27.75" customHeight="1" x14ac:dyDescent="0.15">
      <c r="B51" s="1186"/>
      <c r="C51" s="1187"/>
      <c r="D51" s="106"/>
      <c r="E51" s="1190" t="s">
        <v>44</v>
      </c>
      <c r="F51" s="1190"/>
      <c r="G51" s="1190"/>
      <c r="H51" s="1191"/>
      <c r="I51" s="358">
        <v>289</v>
      </c>
      <c r="J51" s="359">
        <v>243</v>
      </c>
      <c r="K51" s="359">
        <v>198</v>
      </c>
      <c r="L51" s="359">
        <v>156</v>
      </c>
      <c r="M51" s="360">
        <v>115</v>
      </c>
    </row>
    <row r="52" spans="2:13" ht="27.75" customHeight="1" x14ac:dyDescent="0.15">
      <c r="B52" s="1188"/>
      <c r="C52" s="1189"/>
      <c r="D52" s="106"/>
      <c r="E52" s="1190" t="s">
        <v>45</v>
      </c>
      <c r="F52" s="1190"/>
      <c r="G52" s="1190"/>
      <c r="H52" s="1191"/>
      <c r="I52" s="358">
        <v>6460</v>
      </c>
      <c r="J52" s="359">
        <v>6189</v>
      </c>
      <c r="K52" s="359">
        <v>6205</v>
      </c>
      <c r="L52" s="359">
        <v>7110</v>
      </c>
      <c r="M52" s="360">
        <v>7009</v>
      </c>
    </row>
    <row r="53" spans="2:13" ht="27.75" customHeight="1" thickBot="1" x14ac:dyDescent="0.2">
      <c r="B53" s="1192" t="s">
        <v>46</v>
      </c>
      <c r="C53" s="1193"/>
      <c r="D53" s="110"/>
      <c r="E53" s="1194" t="s">
        <v>47</v>
      </c>
      <c r="F53" s="1194"/>
      <c r="G53" s="1194"/>
      <c r="H53" s="1195"/>
      <c r="I53" s="361">
        <v>400</v>
      </c>
      <c r="J53" s="362">
        <v>435</v>
      </c>
      <c r="K53" s="362">
        <v>614</v>
      </c>
      <c r="L53" s="362">
        <v>1068</v>
      </c>
      <c r="M53" s="363">
        <v>664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ywM4Y98Z+qMJJByBnMGKvXj2p7Sby5VCEdu8dBb/bY2OMAQWufpaNFycf6pmR80kNMntH54hHSqCpXeq+Lcsg==" saltValue="q5Ly4lJf4Jxw2FwL6W1T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1465</v>
      </c>
      <c r="G55" s="122">
        <v>1478</v>
      </c>
      <c r="H55" s="123">
        <v>1670</v>
      </c>
    </row>
    <row r="56" spans="2:8" ht="52.5" customHeight="1" x14ac:dyDescent="0.15">
      <c r="B56" s="124"/>
      <c r="C56" s="1213" t="s">
        <v>51</v>
      </c>
      <c r="D56" s="1213"/>
      <c r="E56" s="1214"/>
      <c r="F56" s="125">
        <v>500</v>
      </c>
      <c r="G56" s="125">
        <v>580</v>
      </c>
      <c r="H56" s="126">
        <v>280</v>
      </c>
    </row>
    <row r="57" spans="2:8" ht="53.25" customHeight="1" x14ac:dyDescent="0.15">
      <c r="B57" s="124"/>
      <c r="C57" s="1215" t="s">
        <v>52</v>
      </c>
      <c r="D57" s="1215"/>
      <c r="E57" s="1216"/>
      <c r="F57" s="127">
        <v>1447</v>
      </c>
      <c r="G57" s="127">
        <v>2031</v>
      </c>
      <c r="H57" s="128">
        <v>2013</v>
      </c>
    </row>
    <row r="58" spans="2:8" ht="45.75" customHeight="1" x14ac:dyDescent="0.15">
      <c r="B58" s="129"/>
      <c r="C58" s="1203" t="s">
        <v>586</v>
      </c>
      <c r="D58" s="1204"/>
      <c r="E58" s="1205"/>
      <c r="F58" s="130">
        <v>1187</v>
      </c>
      <c r="G58" s="130">
        <v>1180</v>
      </c>
      <c r="H58" s="131">
        <v>1173</v>
      </c>
    </row>
    <row r="59" spans="2:8" ht="45.75" customHeight="1" x14ac:dyDescent="0.15">
      <c r="B59" s="129"/>
      <c r="C59" s="1203" t="s">
        <v>587</v>
      </c>
      <c r="D59" s="1204"/>
      <c r="E59" s="1205"/>
      <c r="F59" s="130" t="s">
        <v>583</v>
      </c>
      <c r="G59" s="130">
        <v>494</v>
      </c>
      <c r="H59" s="131">
        <v>418</v>
      </c>
    </row>
    <row r="60" spans="2:8" ht="45.75" customHeight="1" x14ac:dyDescent="0.15">
      <c r="B60" s="129"/>
      <c r="C60" s="1203" t="s">
        <v>588</v>
      </c>
      <c r="D60" s="1204"/>
      <c r="E60" s="1205"/>
      <c r="F60" s="130">
        <v>116</v>
      </c>
      <c r="G60" s="130">
        <v>117</v>
      </c>
      <c r="H60" s="131">
        <v>149</v>
      </c>
    </row>
    <row r="61" spans="2:8" ht="45.75" customHeight="1" x14ac:dyDescent="0.15">
      <c r="B61" s="129"/>
      <c r="C61" s="1203" t="s">
        <v>589</v>
      </c>
      <c r="D61" s="1204"/>
      <c r="E61" s="1205"/>
      <c r="F61" s="130">
        <v>115</v>
      </c>
      <c r="G61" s="130">
        <v>115</v>
      </c>
      <c r="H61" s="131">
        <v>115</v>
      </c>
    </row>
    <row r="62" spans="2:8" ht="45.75" customHeight="1" thickBot="1" x14ac:dyDescent="0.2">
      <c r="B62" s="132"/>
      <c r="C62" s="1206" t="s">
        <v>590</v>
      </c>
      <c r="D62" s="1207"/>
      <c r="E62" s="1208"/>
      <c r="F62" s="133" t="s">
        <v>583</v>
      </c>
      <c r="G62" s="133">
        <v>90</v>
      </c>
      <c r="H62" s="134">
        <v>108</v>
      </c>
    </row>
    <row r="63" spans="2:8" ht="52.5" customHeight="1" thickBot="1" x14ac:dyDescent="0.2">
      <c r="B63" s="135"/>
      <c r="C63" s="1209" t="s">
        <v>53</v>
      </c>
      <c r="D63" s="1209"/>
      <c r="E63" s="1210"/>
      <c r="F63" s="136">
        <v>3412</v>
      </c>
      <c r="G63" s="136">
        <v>4089</v>
      </c>
      <c r="H63" s="137">
        <v>3964</v>
      </c>
    </row>
    <row r="64" spans="2:8" x14ac:dyDescent="0.15"/>
  </sheetData>
  <sheetProtection algorithmName="SHA-512" hashValue="jQsgaoyKEttCKyexTr/Y2hneQttCAY/gwKTkabIy26o493lWy4Y2JDqWMKp+5EOAN11Lu5AfJ8gaa1WVDVxDcA==" saltValue="xjOQM6yrvgS77sMS9w+S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156013</v>
      </c>
      <c r="E3" s="156"/>
      <c r="F3" s="157">
        <v>167497</v>
      </c>
      <c r="G3" s="158"/>
      <c r="H3" s="159"/>
    </row>
    <row r="4" spans="1:8" x14ac:dyDescent="0.15">
      <c r="A4" s="160"/>
      <c r="B4" s="161"/>
      <c r="C4" s="162"/>
      <c r="D4" s="163">
        <v>39378</v>
      </c>
      <c r="E4" s="164"/>
      <c r="F4" s="165">
        <v>82571</v>
      </c>
      <c r="G4" s="166"/>
      <c r="H4" s="167"/>
    </row>
    <row r="5" spans="1:8" x14ac:dyDescent="0.15">
      <c r="A5" s="148" t="s">
        <v>551</v>
      </c>
      <c r="B5" s="153"/>
      <c r="C5" s="154"/>
      <c r="D5" s="155">
        <v>122739</v>
      </c>
      <c r="E5" s="156"/>
      <c r="F5" s="157">
        <v>190274</v>
      </c>
      <c r="G5" s="158"/>
      <c r="H5" s="159"/>
    </row>
    <row r="6" spans="1:8" x14ac:dyDescent="0.15">
      <c r="A6" s="160"/>
      <c r="B6" s="161"/>
      <c r="C6" s="162"/>
      <c r="D6" s="163">
        <v>52311</v>
      </c>
      <c r="E6" s="164"/>
      <c r="F6" s="165">
        <v>88584</v>
      </c>
      <c r="G6" s="166"/>
      <c r="H6" s="167"/>
    </row>
    <row r="7" spans="1:8" x14ac:dyDescent="0.15">
      <c r="A7" s="148" t="s">
        <v>552</v>
      </c>
      <c r="B7" s="153"/>
      <c r="C7" s="154"/>
      <c r="D7" s="155">
        <v>284611</v>
      </c>
      <c r="E7" s="156"/>
      <c r="F7" s="157">
        <v>200194</v>
      </c>
      <c r="G7" s="158"/>
      <c r="H7" s="159"/>
    </row>
    <row r="8" spans="1:8" x14ac:dyDescent="0.15">
      <c r="A8" s="160"/>
      <c r="B8" s="161"/>
      <c r="C8" s="162"/>
      <c r="D8" s="163">
        <v>128604</v>
      </c>
      <c r="E8" s="164"/>
      <c r="F8" s="165">
        <v>106422</v>
      </c>
      <c r="G8" s="166"/>
      <c r="H8" s="167"/>
    </row>
    <row r="9" spans="1:8" x14ac:dyDescent="0.15">
      <c r="A9" s="148" t="s">
        <v>553</v>
      </c>
      <c r="B9" s="153"/>
      <c r="C9" s="154"/>
      <c r="D9" s="155">
        <v>744674</v>
      </c>
      <c r="E9" s="156"/>
      <c r="F9" s="157">
        <v>196914</v>
      </c>
      <c r="G9" s="158"/>
      <c r="H9" s="159"/>
    </row>
    <row r="10" spans="1:8" x14ac:dyDescent="0.15">
      <c r="A10" s="160"/>
      <c r="B10" s="161"/>
      <c r="C10" s="162"/>
      <c r="D10" s="163">
        <v>164248</v>
      </c>
      <c r="E10" s="164"/>
      <c r="F10" s="165">
        <v>98966</v>
      </c>
      <c r="G10" s="166"/>
      <c r="H10" s="167"/>
    </row>
    <row r="11" spans="1:8" x14ac:dyDescent="0.15">
      <c r="A11" s="148" t="s">
        <v>554</v>
      </c>
      <c r="B11" s="153"/>
      <c r="C11" s="154"/>
      <c r="D11" s="155">
        <v>278431</v>
      </c>
      <c r="E11" s="156"/>
      <c r="F11" s="157">
        <v>204757</v>
      </c>
      <c r="G11" s="158"/>
      <c r="H11" s="159"/>
    </row>
    <row r="12" spans="1:8" x14ac:dyDescent="0.15">
      <c r="A12" s="160"/>
      <c r="B12" s="161"/>
      <c r="C12" s="168"/>
      <c r="D12" s="163">
        <v>190008</v>
      </c>
      <c r="E12" s="164"/>
      <c r="F12" s="165">
        <v>106071</v>
      </c>
      <c r="G12" s="166"/>
      <c r="H12" s="167"/>
    </row>
    <row r="13" spans="1:8" x14ac:dyDescent="0.15">
      <c r="A13" s="148"/>
      <c r="B13" s="153"/>
      <c r="C13" s="169"/>
      <c r="D13" s="170">
        <v>317294</v>
      </c>
      <c r="E13" s="171"/>
      <c r="F13" s="172">
        <v>191927</v>
      </c>
      <c r="G13" s="173"/>
      <c r="H13" s="159"/>
    </row>
    <row r="14" spans="1:8" x14ac:dyDescent="0.15">
      <c r="A14" s="160"/>
      <c r="B14" s="161"/>
      <c r="C14" s="162"/>
      <c r="D14" s="163">
        <v>114910</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6.55</v>
      </c>
      <c r="C19" s="174">
        <f>ROUND(VALUE(SUBSTITUTE(実質収支比率等に係る経年分析!G$48,"▲","-")),2)</f>
        <v>3.12</v>
      </c>
      <c r="D19" s="174">
        <f>ROUND(VALUE(SUBSTITUTE(実質収支比率等に係る経年分析!H$48,"▲","-")),2)</f>
        <v>5.15</v>
      </c>
      <c r="E19" s="174">
        <f>ROUND(VALUE(SUBSTITUTE(実質収支比率等に係る経年分析!I$48,"▲","-")),2)</f>
        <v>7.88</v>
      </c>
      <c r="F19" s="174">
        <f>ROUND(VALUE(SUBSTITUTE(実質収支比率等に係る経年分析!J$48,"▲","-")),2)</f>
        <v>6.87</v>
      </c>
    </row>
    <row r="20" spans="1:11" x14ac:dyDescent="0.15">
      <c r="A20" s="174" t="s">
        <v>57</v>
      </c>
      <c r="B20" s="174">
        <f>ROUND(VALUE(SUBSTITUTE(実質収支比率等に係る経年分析!F$47,"▲","-")),2)</f>
        <v>38.85</v>
      </c>
      <c r="C20" s="174">
        <f>ROUND(VALUE(SUBSTITUTE(実質収支比率等に係る経年分析!G$47,"▲","-")),2)</f>
        <v>38</v>
      </c>
      <c r="D20" s="174">
        <f>ROUND(VALUE(SUBSTITUTE(実質収支比率等に係る経年分析!H$47,"▲","-")),2)</f>
        <v>34.200000000000003</v>
      </c>
      <c r="E20" s="174">
        <f>ROUND(VALUE(SUBSTITUTE(実質収支比率等に係る経年分析!I$47,"▲","-")),2)</f>
        <v>32.409999999999997</v>
      </c>
      <c r="F20" s="174">
        <f>ROUND(VALUE(SUBSTITUTE(実質収支比率等に係る経年分析!J$47,"▲","-")),2)</f>
        <v>37.71</v>
      </c>
    </row>
    <row r="21" spans="1:11" x14ac:dyDescent="0.15">
      <c r="A21" s="174" t="s">
        <v>58</v>
      </c>
      <c r="B21" s="174">
        <f>IF(ISNUMBER(VALUE(SUBSTITUTE(実質収支比率等に係る経年分析!F$49,"▲","-"))),ROUND(VALUE(SUBSTITUTE(実質収支比率等に係る経年分析!F$49,"▲","-")),2),NA())</f>
        <v>-7.43</v>
      </c>
      <c r="C21" s="174">
        <f>IF(ISNUMBER(VALUE(SUBSTITUTE(実質収支比率等に係る経年分析!G$49,"▲","-"))),ROUND(VALUE(SUBSTITUTE(実質収支比率等に係る経年分析!G$49,"▲","-")),2),NA())</f>
        <v>-3.28</v>
      </c>
      <c r="D21" s="174">
        <f>IF(ISNUMBER(VALUE(SUBSTITUTE(実質収支比率等に係る経年分析!H$49,"▲","-"))),ROUND(VALUE(SUBSTITUTE(実質収支比率等に係る経年分析!H$49,"▲","-")),2),NA())</f>
        <v>-1.18</v>
      </c>
      <c r="E21" s="174">
        <f>IF(ISNUMBER(VALUE(SUBSTITUTE(実質収支比率等に係る経年分析!I$49,"▲","-"))),ROUND(VALUE(SUBSTITUTE(実質収支比率等に係る経年分析!I$49,"▲","-")),2),NA())</f>
        <v>3.33</v>
      </c>
      <c r="F21" s="174">
        <f>IF(ISNUMBER(VALUE(SUBSTITUTE(実質収支比率等に係る経年分析!J$49,"▲","-"))),ROUND(VALUE(SUBSTITUTE(実質収支比率等に係る経年分析!J$49,"▲","-")),2),NA())</f>
        <v>14.37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0.61</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1.1200000000000001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1.1599999999999999</v>
      </c>
    </row>
    <row r="34" spans="1:16" x14ac:dyDescent="0.15">
      <c r="A34" s="175" t="str">
        <f>IF(連結実質赤字比率に係る赤字・黒字の構成分析!C$36="",NA(),連結実質赤字比率に係る赤字・黒字の構成分析!C$36)</f>
        <v>国民健康保険病院事業会計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21.14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711</v>
      </c>
      <c r="E42" s="176"/>
      <c r="F42" s="176"/>
      <c r="G42" s="176">
        <f>'実質公債費比率（分子）の構造'!L$52</f>
        <v>718</v>
      </c>
      <c r="H42" s="176"/>
      <c r="I42" s="176"/>
      <c r="J42" s="176">
        <f>'実質公債費比率（分子）の構造'!M$52</f>
        <v>710</v>
      </c>
      <c r="K42" s="176"/>
      <c r="L42" s="176"/>
      <c r="M42" s="176">
        <f>'実質公債費比率（分子）の構造'!N$52</f>
        <v>684</v>
      </c>
      <c r="N42" s="176"/>
      <c r="O42" s="176"/>
      <c r="P42" s="176">
        <f>'実質公債費比率（分子）の構造'!O$52</f>
        <v>671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3</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4</v>
      </c>
      <c r="I45" s="176"/>
      <c r="J45" s="176"/>
      <c r="K45" s="176">
        <f>'実質公債費比率（分子）の構造'!N$49</f>
        <v>4</v>
      </c>
      <c r="L45" s="176"/>
      <c r="M45" s="176"/>
      <c r="N45" s="176">
        <f>'実質公債費比率（分子）の構造'!O$49</f>
        <v>4</v>
      </c>
      <c r="O45" s="176"/>
      <c r="P45" s="176"/>
    </row>
    <row r="46" spans="1:16" x14ac:dyDescent="0.15">
      <c r="A46" s="176" t="s">
        <v>69</v>
      </c>
      <c r="B46" s="176">
        <f>'実質公債費比率（分子）の構造'!K$48</f>
        <v>251</v>
      </c>
      <c r="C46" s="176"/>
      <c r="D46" s="176"/>
      <c r="E46" s="176">
        <f>'実質公債費比率（分子）の構造'!L$48</f>
        <v>280</v>
      </c>
      <c r="F46" s="176"/>
      <c r="G46" s="176"/>
      <c r="H46" s="176">
        <f>'実質公債費比率（分子）の構造'!M$48</f>
        <v>256</v>
      </c>
      <c r="I46" s="176"/>
      <c r="J46" s="176"/>
      <c r="K46" s="176">
        <f>'実質公債費比率（分子）の構造'!N$48</f>
        <v>235</v>
      </c>
      <c r="L46" s="176"/>
      <c r="M46" s="176"/>
      <c r="N46" s="176">
        <f>'実質公債費比率（分子）の構造'!O$48</f>
        <v>254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759</v>
      </c>
      <c r="C49" s="176"/>
      <c r="D49" s="176"/>
      <c r="E49" s="176">
        <f>'実質公債費比率（分子）の構造'!L$45</f>
        <v>786</v>
      </c>
      <c r="F49" s="176"/>
      <c r="G49" s="176"/>
      <c r="H49" s="176">
        <f>'実質公債費比率（分子）の構造'!M$45</f>
        <v>816</v>
      </c>
      <c r="I49" s="176"/>
      <c r="J49" s="176"/>
      <c r="K49" s="176">
        <f>'実質公債費比率（分子）の構造'!N$45</f>
        <v>775</v>
      </c>
      <c r="L49" s="176"/>
      <c r="M49" s="176"/>
      <c r="N49" s="176">
        <f>'実質公債費比率（分子）の構造'!O$45</f>
        <v>789</v>
      </c>
      <c r="O49" s="176"/>
      <c r="P49" s="176"/>
    </row>
    <row r="50" spans="1:16" x14ac:dyDescent="0.15">
      <c r="A50" s="176" t="s">
        <v>73</v>
      </c>
      <c r="B50" s="176" t="e">
        <f>NA()</f>
        <v>#N/A</v>
      </c>
      <c r="C50" s="176">
        <f>IF(ISNUMBER('実質公債費比率（分子）の構造'!K$53),'実質公債費比率（分子）の構造'!K$53,NA())</f>
        <v>301</v>
      </c>
      <c r="D50" s="176" t="e">
        <f>NA()</f>
        <v>#N/A</v>
      </c>
      <c r="E50" s="176" t="e">
        <f>NA()</f>
        <v>#N/A</v>
      </c>
      <c r="F50" s="176">
        <f>IF(ISNUMBER('実質公債費比率（分子）の構造'!L$53),'実質公債費比率（分子）の構造'!L$53,NA())</f>
        <v>351</v>
      </c>
      <c r="G50" s="176" t="e">
        <f>NA()</f>
        <v>#N/A</v>
      </c>
      <c r="H50" s="176" t="e">
        <f>NA()</f>
        <v>#N/A</v>
      </c>
      <c r="I50" s="176">
        <f>IF(ISNUMBER('実質公債費比率（分子）の構造'!M$53),'実質公債費比率（分子）の構造'!M$53,NA())</f>
        <v>368</v>
      </c>
      <c r="J50" s="176" t="e">
        <f>NA()</f>
        <v>#N/A</v>
      </c>
      <c r="K50" s="176" t="e">
        <f>NA()</f>
        <v>#N/A</v>
      </c>
      <c r="L50" s="176">
        <f>IF(ISNUMBER('実質公債費比率（分子）の構造'!N$53),'実質公債費比率（分子）の構造'!N$53,NA())</f>
        <v>332</v>
      </c>
      <c r="M50" s="176" t="e">
        <f>NA()</f>
        <v>#N/A</v>
      </c>
      <c r="N50" s="176" t="e">
        <f>NA()</f>
        <v>#N/A</v>
      </c>
      <c r="O50" s="176">
        <f>IF(ISNUMBER('実質公債費比率（分子）の構造'!O$53),'実質公債費比率（分子）の構造'!O$53,NA())</f>
        <v>378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6460</v>
      </c>
      <c r="E56" s="175"/>
      <c r="F56" s="175"/>
      <c r="G56" s="175">
        <f>'将来負担比率（分子）の構造'!J$52</f>
        <v>6189</v>
      </c>
      <c r="H56" s="175"/>
      <c r="I56" s="175"/>
      <c r="J56" s="175">
        <f>'将来負担比率（分子）の構造'!K$52</f>
        <v>6205</v>
      </c>
      <c r="K56" s="175"/>
      <c r="L56" s="175"/>
      <c r="M56" s="175">
        <f>'将来負担比率（分子）の構造'!L$52</f>
        <v>7110</v>
      </c>
      <c r="N56" s="175"/>
      <c r="O56" s="175"/>
      <c r="P56" s="175">
        <f>'将来負担比率（分子）の構造'!M$52</f>
        <v>7009</v>
      </c>
    </row>
    <row r="57" spans="1:16" x14ac:dyDescent="0.15">
      <c r="A57" s="175" t="s">
        <v>44</v>
      </c>
      <c r="B57" s="175"/>
      <c r="C57" s="175"/>
      <c r="D57" s="175">
        <f>'将来負担比率（分子）の構造'!I$51</f>
        <v>289</v>
      </c>
      <c r="E57" s="175"/>
      <c r="F57" s="175"/>
      <c r="G57" s="175">
        <f>'将来負担比率（分子）の構造'!J$51</f>
        <v>243</v>
      </c>
      <c r="H57" s="175"/>
      <c r="I57" s="175"/>
      <c r="J57" s="175">
        <f>'将来負担比率（分子）の構造'!K$51</f>
        <v>198</v>
      </c>
      <c r="K57" s="175"/>
      <c r="L57" s="175"/>
      <c r="M57" s="175">
        <f>'将来負担比率（分子）の構造'!L$51</f>
        <v>156</v>
      </c>
      <c r="N57" s="175"/>
      <c r="O57" s="175"/>
      <c r="P57" s="175">
        <f>'将来負担比率（分子）の構造'!M$51</f>
        <v>115</v>
      </c>
    </row>
    <row r="58" spans="1:16" x14ac:dyDescent="0.15">
      <c r="A58" s="175" t="s">
        <v>43</v>
      </c>
      <c r="B58" s="175"/>
      <c r="C58" s="175"/>
      <c r="D58" s="175">
        <f>'将来負担比率（分子）の構造'!I$50</f>
        <v>3467</v>
      </c>
      <c r="E58" s="175"/>
      <c r="F58" s="175"/>
      <c r="G58" s="175">
        <f>'将来負担比率（分子）の構造'!J$50</f>
        <v>3558</v>
      </c>
      <c r="H58" s="175"/>
      <c r="I58" s="175"/>
      <c r="J58" s="175">
        <f>'将来負担比率（分子）の構造'!K$50</f>
        <v>3412</v>
      </c>
      <c r="K58" s="175"/>
      <c r="L58" s="175"/>
      <c r="M58" s="175">
        <f>'将来負担比率（分子）の構造'!L$50</f>
        <v>4089</v>
      </c>
      <c r="N58" s="175"/>
      <c r="O58" s="175"/>
      <c r="P58" s="175">
        <f>'将来負担比率（分子）の構造'!M$50</f>
        <v>3964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635</v>
      </c>
      <c r="C62" s="175"/>
      <c r="D62" s="175"/>
      <c r="E62" s="175">
        <f>'将来負担比率（分子）の構造'!J$45</f>
        <v>683</v>
      </c>
      <c r="F62" s="175"/>
      <c r="G62" s="175"/>
      <c r="H62" s="175">
        <f>'将来負担比率（分子）の構造'!K$45</f>
        <v>647</v>
      </c>
      <c r="I62" s="175"/>
      <c r="J62" s="175"/>
      <c r="K62" s="175">
        <f>'将来負担比率（分子）の構造'!L$45</f>
        <v>648</v>
      </c>
      <c r="L62" s="175"/>
      <c r="M62" s="175"/>
      <c r="N62" s="175">
        <f>'将来負担比率（分子）の構造'!M$45</f>
        <v>511</v>
      </c>
      <c r="O62" s="175"/>
      <c r="P62" s="175"/>
    </row>
    <row r="63" spans="1:16" x14ac:dyDescent="0.15">
      <c r="A63" s="175" t="s">
        <v>36</v>
      </c>
      <c r="B63" s="175">
        <f>'将来負担比率（分子）の構造'!I$44</f>
        <v>36</v>
      </c>
      <c r="C63" s="175"/>
      <c r="D63" s="175"/>
      <c r="E63" s="175">
        <f>'将来負担比率（分子）の構造'!J$44</f>
        <v>49</v>
      </c>
      <c r="F63" s="175"/>
      <c r="G63" s="175"/>
      <c r="H63" s="175">
        <f>'将来負担比率（分子）の構造'!K$44</f>
        <v>44</v>
      </c>
      <c r="I63" s="175"/>
      <c r="J63" s="175"/>
      <c r="K63" s="175">
        <f>'将来負担比率（分子）の構造'!L$44</f>
        <v>72</v>
      </c>
      <c r="L63" s="175"/>
      <c r="M63" s="175"/>
      <c r="N63" s="175">
        <f>'将来負担比率（分子）の構造'!M$44</f>
        <v>68</v>
      </c>
      <c r="O63" s="175"/>
      <c r="P63" s="175"/>
    </row>
    <row r="64" spans="1:16" x14ac:dyDescent="0.15">
      <c r="A64" s="175" t="s">
        <v>35</v>
      </c>
      <c r="B64" s="175">
        <f>'将来負担比率（分子）の構造'!I$43</f>
        <v>2612</v>
      </c>
      <c r="C64" s="175"/>
      <c r="D64" s="175"/>
      <c r="E64" s="175">
        <f>'将来負担比率（分子）の構造'!J$43</f>
        <v>2561</v>
      </c>
      <c r="F64" s="175"/>
      <c r="G64" s="175"/>
      <c r="H64" s="175">
        <f>'将来負担比率（分子）の構造'!K$43</f>
        <v>2473</v>
      </c>
      <c r="I64" s="175"/>
      <c r="J64" s="175"/>
      <c r="K64" s="175">
        <f>'将来負担比率（分子）の構造'!L$43</f>
        <v>2194</v>
      </c>
      <c r="L64" s="175"/>
      <c r="M64" s="175"/>
      <c r="N64" s="175">
        <f>'将来負担比率（分子）の構造'!M$43</f>
        <v>1930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7334</v>
      </c>
      <c r="C66" s="175"/>
      <c r="D66" s="175"/>
      <c r="E66" s="175">
        <f>'将来負担比率（分子）の構造'!J$41</f>
        <v>7130</v>
      </c>
      <c r="F66" s="175"/>
      <c r="G66" s="175"/>
      <c r="H66" s="175">
        <f>'将来負担比率（分子）の構造'!K$41</f>
        <v>7265</v>
      </c>
      <c r="I66" s="175"/>
      <c r="J66" s="175"/>
      <c r="K66" s="175">
        <f>'将来負担比率（分子）の構造'!L$41</f>
        <v>9508</v>
      </c>
      <c r="L66" s="175"/>
      <c r="M66" s="175"/>
      <c r="N66" s="175">
        <f>'将来負担比率（分子）の構造'!M$41</f>
        <v>9242</v>
      </c>
      <c r="O66" s="175"/>
      <c r="P66" s="175"/>
    </row>
    <row r="67" spans="1:16" x14ac:dyDescent="0.15">
      <c r="A67" s="175" t="s">
        <v>77</v>
      </c>
      <c r="B67" s="175" t="e">
        <f>NA()</f>
        <v>#N/A</v>
      </c>
      <c r="C67" s="175">
        <f>IF(ISNUMBER('将来負担比率（分子）の構造'!I$53), IF('将来負担比率（分子）の構造'!I$53 &lt; 0, 0, '将来負担比率（分子）の構造'!I$53), NA())</f>
        <v>400</v>
      </c>
      <c r="D67" s="175" t="e">
        <f>NA()</f>
        <v>#N/A</v>
      </c>
      <c r="E67" s="175" t="e">
        <f>NA()</f>
        <v>#N/A</v>
      </c>
      <c r="F67" s="175">
        <f>IF(ISNUMBER('将来負担比率（分子）の構造'!J$53), IF('将来負担比率（分子）の構造'!J$53 &lt; 0, 0, '将来負担比率（分子）の構造'!J$53), NA())</f>
        <v>435</v>
      </c>
      <c r="G67" s="175" t="e">
        <f>NA()</f>
        <v>#N/A</v>
      </c>
      <c r="H67" s="175" t="e">
        <f>NA()</f>
        <v>#N/A</v>
      </c>
      <c r="I67" s="175">
        <f>IF(ISNUMBER('将来負担比率（分子）の構造'!K$53), IF('将来負担比率（分子）の構造'!K$53 &lt; 0, 0, '将来負担比率（分子）の構造'!K$53), NA())</f>
        <v>614</v>
      </c>
      <c r="J67" s="175" t="e">
        <f>NA()</f>
        <v>#N/A</v>
      </c>
      <c r="K67" s="175" t="e">
        <f>NA()</f>
        <v>#N/A</v>
      </c>
      <c r="L67" s="175">
        <f>IF(ISNUMBER('将来負担比率（分子）の構造'!L$53), IF('将来負担比率（分子）の構造'!L$53 &lt; 0, 0, '将来負担比率（分子）の構造'!L$53), NA())</f>
        <v>1068</v>
      </c>
      <c r="M67" s="175" t="e">
        <f>NA()</f>
        <v>#N/A</v>
      </c>
      <c r="N67" s="175" t="e">
        <f>NA()</f>
        <v>#N/A</v>
      </c>
      <c r="O67" s="175">
        <f>IF(ISNUMBER('将来負担比率（分子）の構造'!M$53), IF('将来負担比率（分子）の構造'!M$53 &lt; 0, 0, '将来負担比率（分子）の構造'!M$53), NA())</f>
        <v>664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1465</v>
      </c>
      <c r="C72" s="179">
        <f>基金残高に係る経年分析!G55</f>
        <v>1478</v>
      </c>
      <c r="D72" s="179">
        <f>基金残高に係る経年分析!H55</f>
        <v>1670</v>
      </c>
    </row>
    <row r="73" spans="1:16" x14ac:dyDescent="0.15">
      <c r="A73" s="178" t="s">
        <v>80</v>
      </c>
      <c r="B73" s="179">
        <f>基金残高に係る経年分析!F56</f>
        <v>500</v>
      </c>
      <c r="C73" s="179">
        <f>基金残高に係る経年分析!G56</f>
        <v>580</v>
      </c>
      <c r="D73" s="179">
        <f>基金残高に係る経年分析!H56</f>
        <v>280</v>
      </c>
    </row>
    <row r="74" spans="1:16" x14ac:dyDescent="0.15">
      <c r="A74" s="178" t="s">
        <v>81</v>
      </c>
      <c r="B74" s="179">
        <f>基金残高に係る経年分析!F57</f>
        <v>1447</v>
      </c>
      <c r="C74" s="179">
        <f>基金残高に係る経年分析!G57</f>
        <v>2031</v>
      </c>
      <c r="D74" s="179">
        <f>基金残高に係る経年分析!H57</f>
        <v>2013</v>
      </c>
    </row>
  </sheetData>
  <sheetProtection algorithmName="SHA-512" hashValue="SYYMOCTLKmpc09m4z+CEjSZ7VXt2SLzXZ/fAXnTXbHY41H/ho9zyn7qddUyvjM5d0knUkX0xD25LoKeL0bBv+Q==" saltValue="FNGbnQjzpXjiX8eefIcm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957286</v>
      </c>
      <c r="S5" s="677"/>
      <c r="T5" s="677"/>
      <c r="U5" s="677"/>
      <c r="V5" s="677"/>
      <c r="W5" s="677"/>
      <c r="X5" s="677"/>
      <c r="Y5" s="702"/>
      <c r="Z5" s="715">
        <v>10.4</v>
      </c>
      <c r="AA5" s="715"/>
      <c r="AB5" s="715"/>
      <c r="AC5" s="715"/>
      <c r="AD5" s="716">
        <v>957286</v>
      </c>
      <c r="AE5" s="716"/>
      <c r="AF5" s="716"/>
      <c r="AG5" s="716"/>
      <c r="AH5" s="716"/>
      <c r="AI5" s="716"/>
      <c r="AJ5" s="716"/>
      <c r="AK5" s="716"/>
      <c r="AL5" s="703">
        <v>21.5</v>
      </c>
      <c r="AM5" s="685"/>
      <c r="AN5" s="685"/>
      <c r="AO5" s="704"/>
      <c r="AP5" s="679" t="s">
        <v>232</v>
      </c>
      <c r="AQ5" s="680"/>
      <c r="AR5" s="680"/>
      <c r="AS5" s="680"/>
      <c r="AT5" s="680"/>
      <c r="AU5" s="680"/>
      <c r="AV5" s="680"/>
      <c r="AW5" s="680"/>
      <c r="AX5" s="680"/>
      <c r="AY5" s="680"/>
      <c r="AZ5" s="680"/>
      <c r="BA5" s="680"/>
      <c r="BB5" s="680"/>
      <c r="BC5" s="680"/>
      <c r="BD5" s="680"/>
      <c r="BE5" s="680"/>
      <c r="BF5" s="681"/>
      <c r="BG5" s="621">
        <v>952400</v>
      </c>
      <c r="BH5" s="622"/>
      <c r="BI5" s="622"/>
      <c r="BJ5" s="622"/>
      <c r="BK5" s="622"/>
      <c r="BL5" s="622"/>
      <c r="BM5" s="622"/>
      <c r="BN5" s="623"/>
      <c r="BO5" s="659">
        <v>99.5</v>
      </c>
      <c r="BP5" s="659"/>
      <c r="BQ5" s="659"/>
      <c r="BR5" s="659"/>
      <c r="BS5" s="660">
        <v>32701</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173798</v>
      </c>
      <c r="S6" s="622"/>
      <c r="T6" s="622"/>
      <c r="U6" s="622"/>
      <c r="V6" s="622"/>
      <c r="W6" s="622"/>
      <c r="X6" s="622"/>
      <c r="Y6" s="623"/>
      <c r="Z6" s="659">
        <v>1.9</v>
      </c>
      <c r="AA6" s="659"/>
      <c r="AB6" s="659"/>
      <c r="AC6" s="659"/>
      <c r="AD6" s="660">
        <v>173798</v>
      </c>
      <c r="AE6" s="660"/>
      <c r="AF6" s="660"/>
      <c r="AG6" s="660"/>
      <c r="AH6" s="660"/>
      <c r="AI6" s="660"/>
      <c r="AJ6" s="660"/>
      <c r="AK6" s="660"/>
      <c r="AL6" s="624">
        <v>3.9</v>
      </c>
      <c r="AM6" s="625"/>
      <c r="AN6" s="625"/>
      <c r="AO6" s="661"/>
      <c r="AP6" s="618" t="s">
        <v>237</v>
      </c>
      <c r="AQ6" s="619"/>
      <c r="AR6" s="619"/>
      <c r="AS6" s="619"/>
      <c r="AT6" s="619"/>
      <c r="AU6" s="619"/>
      <c r="AV6" s="619"/>
      <c r="AW6" s="619"/>
      <c r="AX6" s="619"/>
      <c r="AY6" s="619"/>
      <c r="AZ6" s="619"/>
      <c r="BA6" s="619"/>
      <c r="BB6" s="619"/>
      <c r="BC6" s="619"/>
      <c r="BD6" s="619"/>
      <c r="BE6" s="619"/>
      <c r="BF6" s="620"/>
      <c r="BG6" s="621">
        <v>952400</v>
      </c>
      <c r="BH6" s="622"/>
      <c r="BI6" s="622"/>
      <c r="BJ6" s="622"/>
      <c r="BK6" s="622"/>
      <c r="BL6" s="622"/>
      <c r="BM6" s="622"/>
      <c r="BN6" s="623"/>
      <c r="BO6" s="659">
        <v>99.5</v>
      </c>
      <c r="BP6" s="659"/>
      <c r="BQ6" s="659"/>
      <c r="BR6" s="659"/>
      <c r="BS6" s="660">
        <v>32701</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79406</v>
      </c>
      <c r="CS6" s="622"/>
      <c r="CT6" s="622"/>
      <c r="CU6" s="622"/>
      <c r="CV6" s="622"/>
      <c r="CW6" s="622"/>
      <c r="CX6" s="622"/>
      <c r="CY6" s="623"/>
      <c r="CZ6" s="703">
        <v>0.9</v>
      </c>
      <c r="DA6" s="685"/>
      <c r="DB6" s="685"/>
      <c r="DC6" s="705"/>
      <c r="DD6" s="627" t="s">
        <v>239</v>
      </c>
      <c r="DE6" s="622"/>
      <c r="DF6" s="622"/>
      <c r="DG6" s="622"/>
      <c r="DH6" s="622"/>
      <c r="DI6" s="622"/>
      <c r="DJ6" s="622"/>
      <c r="DK6" s="622"/>
      <c r="DL6" s="622"/>
      <c r="DM6" s="622"/>
      <c r="DN6" s="622"/>
      <c r="DO6" s="622"/>
      <c r="DP6" s="623"/>
      <c r="DQ6" s="627">
        <v>79406</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309</v>
      </c>
      <c r="S7" s="622"/>
      <c r="T7" s="622"/>
      <c r="U7" s="622"/>
      <c r="V7" s="622"/>
      <c r="W7" s="622"/>
      <c r="X7" s="622"/>
      <c r="Y7" s="623"/>
      <c r="Z7" s="659">
        <v>0</v>
      </c>
      <c r="AA7" s="659"/>
      <c r="AB7" s="659"/>
      <c r="AC7" s="659"/>
      <c r="AD7" s="660">
        <v>309</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411877</v>
      </c>
      <c r="BH7" s="622"/>
      <c r="BI7" s="622"/>
      <c r="BJ7" s="622"/>
      <c r="BK7" s="622"/>
      <c r="BL7" s="622"/>
      <c r="BM7" s="622"/>
      <c r="BN7" s="623"/>
      <c r="BO7" s="659">
        <v>43</v>
      </c>
      <c r="BP7" s="659"/>
      <c r="BQ7" s="659"/>
      <c r="BR7" s="659"/>
      <c r="BS7" s="660">
        <v>32701</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2193091</v>
      </c>
      <c r="CS7" s="622"/>
      <c r="CT7" s="622"/>
      <c r="CU7" s="622"/>
      <c r="CV7" s="622"/>
      <c r="CW7" s="622"/>
      <c r="CX7" s="622"/>
      <c r="CY7" s="623"/>
      <c r="CZ7" s="659">
        <v>24.8</v>
      </c>
      <c r="DA7" s="659"/>
      <c r="DB7" s="659"/>
      <c r="DC7" s="659"/>
      <c r="DD7" s="627">
        <v>574038</v>
      </c>
      <c r="DE7" s="622"/>
      <c r="DF7" s="622"/>
      <c r="DG7" s="622"/>
      <c r="DH7" s="622"/>
      <c r="DI7" s="622"/>
      <c r="DJ7" s="622"/>
      <c r="DK7" s="622"/>
      <c r="DL7" s="622"/>
      <c r="DM7" s="622"/>
      <c r="DN7" s="622"/>
      <c r="DO7" s="622"/>
      <c r="DP7" s="623"/>
      <c r="DQ7" s="627">
        <v>963348</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2284</v>
      </c>
      <c r="S8" s="622"/>
      <c r="T8" s="622"/>
      <c r="U8" s="622"/>
      <c r="V8" s="622"/>
      <c r="W8" s="622"/>
      <c r="X8" s="622"/>
      <c r="Y8" s="623"/>
      <c r="Z8" s="659">
        <v>0</v>
      </c>
      <c r="AA8" s="659"/>
      <c r="AB8" s="659"/>
      <c r="AC8" s="659"/>
      <c r="AD8" s="660">
        <v>2284</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9002</v>
      </c>
      <c r="BH8" s="622"/>
      <c r="BI8" s="622"/>
      <c r="BJ8" s="622"/>
      <c r="BK8" s="622"/>
      <c r="BL8" s="622"/>
      <c r="BM8" s="622"/>
      <c r="BN8" s="623"/>
      <c r="BO8" s="659">
        <v>0.9</v>
      </c>
      <c r="BP8" s="659"/>
      <c r="BQ8" s="659"/>
      <c r="BR8" s="659"/>
      <c r="BS8" s="660" t="s">
        <v>239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1292867</v>
      </c>
      <c r="CS8" s="622"/>
      <c r="CT8" s="622"/>
      <c r="CU8" s="622"/>
      <c r="CV8" s="622"/>
      <c r="CW8" s="622"/>
      <c r="CX8" s="622"/>
      <c r="CY8" s="623"/>
      <c r="CZ8" s="659">
        <v>14.6</v>
      </c>
      <c r="DA8" s="659"/>
      <c r="DB8" s="659"/>
      <c r="DC8" s="659"/>
      <c r="DD8" s="627">
        <v>1042</v>
      </c>
      <c r="DE8" s="622"/>
      <c r="DF8" s="622"/>
      <c r="DG8" s="622"/>
      <c r="DH8" s="622"/>
      <c r="DI8" s="622"/>
      <c r="DJ8" s="622"/>
      <c r="DK8" s="622"/>
      <c r="DL8" s="622"/>
      <c r="DM8" s="622"/>
      <c r="DN8" s="622"/>
      <c r="DO8" s="622"/>
      <c r="DP8" s="623"/>
      <c r="DQ8" s="627">
        <v>727679</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1852</v>
      </c>
      <c r="S9" s="622"/>
      <c r="T9" s="622"/>
      <c r="U9" s="622"/>
      <c r="V9" s="622"/>
      <c r="W9" s="622"/>
      <c r="X9" s="622"/>
      <c r="Y9" s="623"/>
      <c r="Z9" s="659">
        <v>0</v>
      </c>
      <c r="AA9" s="659"/>
      <c r="AB9" s="659"/>
      <c r="AC9" s="659"/>
      <c r="AD9" s="660">
        <v>1852</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327294</v>
      </c>
      <c r="BH9" s="622"/>
      <c r="BI9" s="622"/>
      <c r="BJ9" s="622"/>
      <c r="BK9" s="622"/>
      <c r="BL9" s="622"/>
      <c r="BM9" s="622"/>
      <c r="BN9" s="623"/>
      <c r="BO9" s="659">
        <v>34.200000000000003</v>
      </c>
      <c r="BP9" s="659"/>
      <c r="BQ9" s="659"/>
      <c r="BR9" s="659"/>
      <c r="BS9" s="660" t="s">
        <v>239</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949166</v>
      </c>
      <c r="CS9" s="622"/>
      <c r="CT9" s="622"/>
      <c r="CU9" s="622"/>
      <c r="CV9" s="622"/>
      <c r="CW9" s="622"/>
      <c r="CX9" s="622"/>
      <c r="CY9" s="623"/>
      <c r="CZ9" s="659">
        <v>10.7</v>
      </c>
      <c r="DA9" s="659"/>
      <c r="DB9" s="659"/>
      <c r="DC9" s="659"/>
      <c r="DD9" s="627" t="s">
        <v>239</v>
      </c>
      <c r="DE9" s="622"/>
      <c r="DF9" s="622"/>
      <c r="DG9" s="622"/>
      <c r="DH9" s="622"/>
      <c r="DI9" s="622"/>
      <c r="DJ9" s="622"/>
      <c r="DK9" s="622"/>
      <c r="DL9" s="622"/>
      <c r="DM9" s="622"/>
      <c r="DN9" s="622"/>
      <c r="DO9" s="622"/>
      <c r="DP9" s="623"/>
      <c r="DQ9" s="627">
        <v>878719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239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29799</v>
      </c>
      <c r="BH10" s="622"/>
      <c r="BI10" s="622"/>
      <c r="BJ10" s="622"/>
      <c r="BK10" s="622"/>
      <c r="BL10" s="622"/>
      <c r="BM10" s="622"/>
      <c r="BN10" s="623"/>
      <c r="BO10" s="659">
        <v>3.1</v>
      </c>
      <c r="BP10" s="659"/>
      <c r="BQ10" s="659"/>
      <c r="BR10" s="659"/>
      <c r="BS10" s="660" t="s">
        <v>239</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14430</v>
      </c>
      <c r="CS10" s="622"/>
      <c r="CT10" s="622"/>
      <c r="CU10" s="622"/>
      <c r="CV10" s="622"/>
      <c r="CW10" s="622"/>
      <c r="CX10" s="622"/>
      <c r="CY10" s="623"/>
      <c r="CZ10" s="659">
        <v>0.2</v>
      </c>
      <c r="DA10" s="659"/>
      <c r="DB10" s="659"/>
      <c r="DC10" s="659"/>
      <c r="DD10" s="627">
        <v>5115</v>
      </c>
      <c r="DE10" s="622"/>
      <c r="DF10" s="622"/>
      <c r="DG10" s="622"/>
      <c r="DH10" s="622"/>
      <c r="DI10" s="622"/>
      <c r="DJ10" s="622"/>
      <c r="DK10" s="622"/>
      <c r="DL10" s="622"/>
      <c r="DM10" s="622"/>
      <c r="DN10" s="622"/>
      <c r="DO10" s="622"/>
      <c r="DP10" s="623"/>
      <c r="DQ10" s="627">
        <v>9298</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149227</v>
      </c>
      <c r="S11" s="622"/>
      <c r="T11" s="622"/>
      <c r="U11" s="622"/>
      <c r="V11" s="622"/>
      <c r="W11" s="622"/>
      <c r="X11" s="622"/>
      <c r="Y11" s="623"/>
      <c r="Z11" s="624">
        <v>1.6</v>
      </c>
      <c r="AA11" s="625"/>
      <c r="AB11" s="625"/>
      <c r="AC11" s="626"/>
      <c r="AD11" s="627">
        <v>149227</v>
      </c>
      <c r="AE11" s="622"/>
      <c r="AF11" s="622"/>
      <c r="AG11" s="622"/>
      <c r="AH11" s="622"/>
      <c r="AI11" s="622"/>
      <c r="AJ11" s="622"/>
      <c r="AK11" s="623"/>
      <c r="AL11" s="624">
        <v>3.4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45782</v>
      </c>
      <c r="BH11" s="622"/>
      <c r="BI11" s="622"/>
      <c r="BJ11" s="622"/>
      <c r="BK11" s="622"/>
      <c r="BL11" s="622"/>
      <c r="BM11" s="622"/>
      <c r="BN11" s="623"/>
      <c r="BO11" s="659">
        <v>4.8</v>
      </c>
      <c r="BP11" s="659"/>
      <c r="BQ11" s="659"/>
      <c r="BR11" s="659"/>
      <c r="BS11" s="660">
        <v>32701</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693886</v>
      </c>
      <c r="CS11" s="622"/>
      <c r="CT11" s="622"/>
      <c r="CU11" s="622"/>
      <c r="CV11" s="622"/>
      <c r="CW11" s="622"/>
      <c r="CX11" s="622"/>
      <c r="CY11" s="623"/>
      <c r="CZ11" s="659">
        <v>7.8</v>
      </c>
      <c r="DA11" s="659"/>
      <c r="DB11" s="659"/>
      <c r="DC11" s="659"/>
      <c r="DD11" s="627">
        <v>217388</v>
      </c>
      <c r="DE11" s="622"/>
      <c r="DF11" s="622"/>
      <c r="DG11" s="622"/>
      <c r="DH11" s="622"/>
      <c r="DI11" s="622"/>
      <c r="DJ11" s="622"/>
      <c r="DK11" s="622"/>
      <c r="DL11" s="622"/>
      <c r="DM11" s="622"/>
      <c r="DN11" s="622"/>
      <c r="DO11" s="622"/>
      <c r="DP11" s="623"/>
      <c r="DQ11" s="627">
        <v>328804</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239</v>
      </c>
      <c r="S12" s="622"/>
      <c r="T12" s="622"/>
      <c r="U12" s="622"/>
      <c r="V12" s="622"/>
      <c r="W12" s="622"/>
      <c r="X12" s="622"/>
      <c r="Y12" s="623"/>
      <c r="Z12" s="659" t="s">
        <v>239</v>
      </c>
      <c r="AA12" s="659"/>
      <c r="AB12" s="659"/>
      <c r="AC12" s="659"/>
      <c r="AD12" s="660" t="s">
        <v>239</v>
      </c>
      <c r="AE12" s="660"/>
      <c r="AF12" s="660"/>
      <c r="AG12" s="660"/>
      <c r="AH12" s="660"/>
      <c r="AI12" s="660"/>
      <c r="AJ12" s="660"/>
      <c r="AK12" s="660"/>
      <c r="AL12" s="624" t="s">
        <v>130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463346</v>
      </c>
      <c r="BH12" s="622"/>
      <c r="BI12" s="622"/>
      <c r="BJ12" s="622"/>
      <c r="BK12" s="622"/>
      <c r="BL12" s="622"/>
      <c r="BM12" s="622"/>
      <c r="BN12" s="623"/>
      <c r="BO12" s="659">
        <v>48.4</v>
      </c>
      <c r="BP12" s="659"/>
      <c r="BQ12" s="659"/>
      <c r="BR12" s="659"/>
      <c r="BS12" s="660" t="s">
        <v>239</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281750</v>
      </c>
      <c r="CS12" s="622"/>
      <c r="CT12" s="622"/>
      <c r="CU12" s="622"/>
      <c r="CV12" s="622"/>
      <c r="CW12" s="622"/>
      <c r="CX12" s="622"/>
      <c r="CY12" s="623"/>
      <c r="CZ12" s="659">
        <v>3.2</v>
      </c>
      <c r="DA12" s="659"/>
      <c r="DB12" s="659"/>
      <c r="DC12" s="659"/>
      <c r="DD12" s="627" t="s">
        <v>239</v>
      </c>
      <c r="DE12" s="622"/>
      <c r="DF12" s="622"/>
      <c r="DG12" s="622"/>
      <c r="DH12" s="622"/>
      <c r="DI12" s="622"/>
      <c r="DJ12" s="622"/>
      <c r="DK12" s="622"/>
      <c r="DL12" s="622"/>
      <c r="DM12" s="622"/>
      <c r="DN12" s="622"/>
      <c r="DO12" s="622"/>
      <c r="DP12" s="623"/>
      <c r="DQ12" s="627">
        <v>58964</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454404</v>
      </c>
      <c r="BH13" s="622"/>
      <c r="BI13" s="622"/>
      <c r="BJ13" s="622"/>
      <c r="BK13" s="622"/>
      <c r="BL13" s="622"/>
      <c r="BM13" s="622"/>
      <c r="BN13" s="623"/>
      <c r="BO13" s="659">
        <v>47.5</v>
      </c>
      <c r="BP13" s="659"/>
      <c r="BQ13" s="659"/>
      <c r="BR13" s="659"/>
      <c r="BS13" s="660" t="s">
        <v>239</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638305</v>
      </c>
      <c r="CS13" s="622"/>
      <c r="CT13" s="622"/>
      <c r="CU13" s="622"/>
      <c r="CV13" s="622"/>
      <c r="CW13" s="622"/>
      <c r="CX13" s="622"/>
      <c r="CY13" s="623"/>
      <c r="CZ13" s="659">
        <v>7.2</v>
      </c>
      <c r="DA13" s="659"/>
      <c r="DB13" s="659"/>
      <c r="DC13" s="659"/>
      <c r="DD13" s="627">
        <v>113244</v>
      </c>
      <c r="DE13" s="622"/>
      <c r="DF13" s="622"/>
      <c r="DG13" s="622"/>
      <c r="DH13" s="622"/>
      <c r="DI13" s="622"/>
      <c r="DJ13" s="622"/>
      <c r="DK13" s="622"/>
      <c r="DL13" s="622"/>
      <c r="DM13" s="622"/>
      <c r="DN13" s="622"/>
      <c r="DO13" s="622"/>
      <c r="DP13" s="623"/>
      <c r="DQ13" s="627">
        <v>505825</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59" t="s">
        <v>130</v>
      </c>
      <c r="AA14" s="659"/>
      <c r="AB14" s="659"/>
      <c r="AC14" s="659"/>
      <c r="AD14" s="660" t="s">
        <v>239</v>
      </c>
      <c r="AE14" s="660"/>
      <c r="AF14" s="660"/>
      <c r="AG14" s="660"/>
      <c r="AH14" s="660"/>
      <c r="AI14" s="660"/>
      <c r="AJ14" s="660"/>
      <c r="AK14" s="660"/>
      <c r="AL14" s="624" t="s">
        <v>239</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21357</v>
      </c>
      <c r="BH14" s="622"/>
      <c r="BI14" s="622"/>
      <c r="BJ14" s="622"/>
      <c r="BK14" s="622"/>
      <c r="BL14" s="622"/>
      <c r="BM14" s="622"/>
      <c r="BN14" s="623"/>
      <c r="BO14" s="659">
        <v>2.2000000000000002</v>
      </c>
      <c r="BP14" s="659"/>
      <c r="BQ14" s="659"/>
      <c r="BR14" s="659"/>
      <c r="BS14" s="660" t="s">
        <v>239</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269344</v>
      </c>
      <c r="CS14" s="622"/>
      <c r="CT14" s="622"/>
      <c r="CU14" s="622"/>
      <c r="CV14" s="622"/>
      <c r="CW14" s="622"/>
      <c r="CX14" s="622"/>
      <c r="CY14" s="623"/>
      <c r="CZ14" s="659">
        <v>3</v>
      </c>
      <c r="DA14" s="659"/>
      <c r="DB14" s="659"/>
      <c r="DC14" s="659"/>
      <c r="DD14" s="627" t="s">
        <v>239</v>
      </c>
      <c r="DE14" s="622"/>
      <c r="DF14" s="622"/>
      <c r="DG14" s="622"/>
      <c r="DH14" s="622"/>
      <c r="DI14" s="622"/>
      <c r="DJ14" s="622"/>
      <c r="DK14" s="622"/>
      <c r="DL14" s="622"/>
      <c r="DM14" s="622"/>
      <c r="DN14" s="622"/>
      <c r="DO14" s="622"/>
      <c r="DP14" s="623"/>
      <c r="DQ14" s="627">
        <v>221453</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55820</v>
      </c>
      <c r="BH15" s="622"/>
      <c r="BI15" s="622"/>
      <c r="BJ15" s="622"/>
      <c r="BK15" s="622"/>
      <c r="BL15" s="622"/>
      <c r="BM15" s="622"/>
      <c r="BN15" s="623"/>
      <c r="BO15" s="659">
        <v>5.8</v>
      </c>
      <c r="BP15" s="659"/>
      <c r="BQ15" s="659"/>
      <c r="BR15" s="659"/>
      <c r="BS15" s="660" t="s">
        <v>239</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1132043</v>
      </c>
      <c r="CS15" s="622"/>
      <c r="CT15" s="622"/>
      <c r="CU15" s="622"/>
      <c r="CV15" s="622"/>
      <c r="CW15" s="622"/>
      <c r="CX15" s="622"/>
      <c r="CY15" s="623"/>
      <c r="CZ15" s="659">
        <v>12.8</v>
      </c>
      <c r="DA15" s="659"/>
      <c r="DB15" s="659"/>
      <c r="DC15" s="659"/>
      <c r="DD15" s="627">
        <v>603559</v>
      </c>
      <c r="DE15" s="622"/>
      <c r="DF15" s="622"/>
      <c r="DG15" s="622"/>
      <c r="DH15" s="622"/>
      <c r="DI15" s="622"/>
      <c r="DJ15" s="622"/>
      <c r="DK15" s="622"/>
      <c r="DL15" s="622"/>
      <c r="DM15" s="622"/>
      <c r="DN15" s="622"/>
      <c r="DO15" s="622"/>
      <c r="DP15" s="623"/>
      <c r="DQ15" s="627">
        <v>476444</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14357</v>
      </c>
      <c r="S16" s="622"/>
      <c r="T16" s="622"/>
      <c r="U16" s="622"/>
      <c r="V16" s="622"/>
      <c r="W16" s="622"/>
      <c r="X16" s="622"/>
      <c r="Y16" s="623"/>
      <c r="Z16" s="659">
        <v>0.2</v>
      </c>
      <c r="AA16" s="659"/>
      <c r="AB16" s="659"/>
      <c r="AC16" s="659"/>
      <c r="AD16" s="660">
        <v>14357</v>
      </c>
      <c r="AE16" s="660"/>
      <c r="AF16" s="660"/>
      <c r="AG16" s="660"/>
      <c r="AH16" s="660"/>
      <c r="AI16" s="660"/>
      <c r="AJ16" s="660"/>
      <c r="AK16" s="660"/>
      <c r="AL16" s="624">
        <v>0.3</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130</v>
      </c>
      <c r="DA16" s="659"/>
      <c r="DB16" s="659"/>
      <c r="DC16" s="659"/>
      <c r="DD16" s="627" t="s">
        <v>239</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12868</v>
      </c>
      <c r="S17" s="622"/>
      <c r="T17" s="622"/>
      <c r="U17" s="622"/>
      <c r="V17" s="622"/>
      <c r="W17" s="622"/>
      <c r="X17" s="622"/>
      <c r="Y17" s="623"/>
      <c r="Z17" s="659">
        <v>0.1</v>
      </c>
      <c r="AA17" s="659"/>
      <c r="AB17" s="659"/>
      <c r="AC17" s="659"/>
      <c r="AD17" s="660">
        <v>12868</v>
      </c>
      <c r="AE17" s="660"/>
      <c r="AF17" s="660"/>
      <c r="AG17" s="660"/>
      <c r="AH17" s="660"/>
      <c r="AI17" s="660"/>
      <c r="AJ17" s="660"/>
      <c r="AK17" s="660"/>
      <c r="AL17" s="624">
        <v>0.3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1299159</v>
      </c>
      <c r="CS17" s="622"/>
      <c r="CT17" s="622"/>
      <c r="CU17" s="622"/>
      <c r="CV17" s="622"/>
      <c r="CW17" s="622"/>
      <c r="CX17" s="622"/>
      <c r="CY17" s="623"/>
      <c r="CZ17" s="659">
        <v>14.7</v>
      </c>
      <c r="DA17" s="659"/>
      <c r="DB17" s="659"/>
      <c r="DC17" s="659"/>
      <c r="DD17" s="627" t="s">
        <v>130</v>
      </c>
      <c r="DE17" s="622"/>
      <c r="DF17" s="622"/>
      <c r="DG17" s="622"/>
      <c r="DH17" s="622"/>
      <c r="DI17" s="622"/>
      <c r="DJ17" s="622"/>
      <c r="DK17" s="622"/>
      <c r="DL17" s="622"/>
      <c r="DM17" s="622"/>
      <c r="DN17" s="622"/>
      <c r="DO17" s="622"/>
      <c r="DP17" s="623"/>
      <c r="DQ17" s="627">
        <v>1256460</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4507</v>
      </c>
      <c r="S18" s="622"/>
      <c r="T18" s="622"/>
      <c r="U18" s="622"/>
      <c r="V18" s="622"/>
      <c r="W18" s="622"/>
      <c r="X18" s="622"/>
      <c r="Y18" s="623"/>
      <c r="Z18" s="659">
        <v>0</v>
      </c>
      <c r="AA18" s="659"/>
      <c r="AB18" s="659"/>
      <c r="AC18" s="659"/>
      <c r="AD18" s="660">
        <v>4507</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130</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4041</v>
      </c>
      <c r="S19" s="622"/>
      <c r="T19" s="622"/>
      <c r="U19" s="622"/>
      <c r="V19" s="622"/>
      <c r="W19" s="622"/>
      <c r="X19" s="622"/>
      <c r="Y19" s="623"/>
      <c r="Z19" s="659">
        <v>0</v>
      </c>
      <c r="AA19" s="659"/>
      <c r="AB19" s="659"/>
      <c r="AC19" s="659"/>
      <c r="AD19" s="660">
        <v>4041</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4886</v>
      </c>
      <c r="BH19" s="622"/>
      <c r="BI19" s="622"/>
      <c r="BJ19" s="622"/>
      <c r="BK19" s="622"/>
      <c r="BL19" s="622"/>
      <c r="BM19" s="622"/>
      <c r="BN19" s="623"/>
      <c r="BO19" s="659">
        <v>0.5</v>
      </c>
      <c r="BP19" s="659"/>
      <c r="BQ19" s="659"/>
      <c r="BR19" s="659"/>
      <c r="BS19" s="660" t="s">
        <v>239</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239</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466</v>
      </c>
      <c r="S20" s="622"/>
      <c r="T20" s="622"/>
      <c r="U20" s="622"/>
      <c r="V20" s="622"/>
      <c r="W20" s="622"/>
      <c r="X20" s="622"/>
      <c r="Y20" s="623"/>
      <c r="Z20" s="659">
        <v>0</v>
      </c>
      <c r="AA20" s="659"/>
      <c r="AB20" s="659"/>
      <c r="AC20" s="659"/>
      <c r="AD20" s="660">
        <v>466</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4886</v>
      </c>
      <c r="BH20" s="622"/>
      <c r="BI20" s="622"/>
      <c r="BJ20" s="622"/>
      <c r="BK20" s="622"/>
      <c r="BL20" s="622"/>
      <c r="BM20" s="622"/>
      <c r="BN20" s="623"/>
      <c r="BO20" s="659">
        <v>0.5</v>
      </c>
      <c r="BP20" s="659"/>
      <c r="BQ20" s="659"/>
      <c r="BR20" s="659"/>
      <c r="BS20" s="660" t="s">
        <v>239</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8843447</v>
      </c>
      <c r="CS20" s="622"/>
      <c r="CT20" s="622"/>
      <c r="CU20" s="622"/>
      <c r="CV20" s="622"/>
      <c r="CW20" s="622"/>
      <c r="CX20" s="622"/>
      <c r="CY20" s="623"/>
      <c r="CZ20" s="659">
        <v>100</v>
      </c>
      <c r="DA20" s="659"/>
      <c r="DB20" s="659"/>
      <c r="DC20" s="659"/>
      <c r="DD20" s="627">
        <v>1514386</v>
      </c>
      <c r="DE20" s="622"/>
      <c r="DF20" s="622"/>
      <c r="DG20" s="622"/>
      <c r="DH20" s="622"/>
      <c r="DI20" s="622"/>
      <c r="DJ20" s="622"/>
      <c r="DK20" s="622"/>
      <c r="DL20" s="622"/>
      <c r="DM20" s="622"/>
      <c r="DN20" s="622"/>
      <c r="DO20" s="622"/>
      <c r="DP20" s="623"/>
      <c r="DQ20" s="627">
        <v>5506400</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3426570</v>
      </c>
      <c r="S21" s="622"/>
      <c r="T21" s="622"/>
      <c r="U21" s="622"/>
      <c r="V21" s="622"/>
      <c r="W21" s="622"/>
      <c r="X21" s="622"/>
      <c r="Y21" s="623"/>
      <c r="Z21" s="659">
        <v>37.4</v>
      </c>
      <c r="AA21" s="659"/>
      <c r="AB21" s="659"/>
      <c r="AC21" s="659"/>
      <c r="AD21" s="660">
        <v>3110752</v>
      </c>
      <c r="AE21" s="660"/>
      <c r="AF21" s="660"/>
      <c r="AG21" s="660"/>
      <c r="AH21" s="660"/>
      <c r="AI21" s="660"/>
      <c r="AJ21" s="660"/>
      <c r="AK21" s="660"/>
      <c r="AL21" s="624">
        <v>69.900000000000006</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4886</v>
      </c>
      <c r="BH21" s="622"/>
      <c r="BI21" s="622"/>
      <c r="BJ21" s="622"/>
      <c r="BK21" s="622"/>
      <c r="BL21" s="622"/>
      <c r="BM21" s="622"/>
      <c r="BN21" s="623"/>
      <c r="BO21" s="659">
        <v>0.5</v>
      </c>
      <c r="BP21" s="659"/>
      <c r="BQ21" s="659"/>
      <c r="BR21" s="659"/>
      <c r="BS21" s="660" t="s">
        <v>239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3110752</v>
      </c>
      <c r="S22" s="622"/>
      <c r="T22" s="622"/>
      <c r="U22" s="622"/>
      <c r="V22" s="622"/>
      <c r="W22" s="622"/>
      <c r="X22" s="622"/>
      <c r="Y22" s="623"/>
      <c r="Z22" s="659">
        <v>34</v>
      </c>
      <c r="AA22" s="659"/>
      <c r="AB22" s="659"/>
      <c r="AC22" s="659"/>
      <c r="AD22" s="660">
        <v>3110752</v>
      </c>
      <c r="AE22" s="660"/>
      <c r="AF22" s="660"/>
      <c r="AG22" s="660"/>
      <c r="AH22" s="660"/>
      <c r="AI22" s="660"/>
      <c r="AJ22" s="660"/>
      <c r="AK22" s="660"/>
      <c r="AL22" s="624">
        <v>69.900000000000006</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315818</v>
      </c>
      <c r="S23" s="622"/>
      <c r="T23" s="622"/>
      <c r="U23" s="622"/>
      <c r="V23" s="622"/>
      <c r="W23" s="622"/>
      <c r="X23" s="622"/>
      <c r="Y23" s="623"/>
      <c r="Z23" s="659">
        <v>3.4</v>
      </c>
      <c r="AA23" s="659"/>
      <c r="AB23" s="659"/>
      <c r="AC23" s="659"/>
      <c r="AD23" s="660" t="s">
        <v>239</v>
      </c>
      <c r="AE23" s="660"/>
      <c r="AF23" s="660"/>
      <c r="AG23" s="660"/>
      <c r="AH23" s="660"/>
      <c r="AI23" s="660"/>
      <c r="AJ23" s="660"/>
      <c r="AK23" s="660"/>
      <c r="AL23" s="624" t="s">
        <v>239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239</v>
      </c>
      <c r="BP23" s="659"/>
      <c r="BQ23" s="659"/>
      <c r="BR23" s="659"/>
      <c r="BS23" s="660" t="s">
        <v>239</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239</v>
      </c>
      <c r="AA24" s="659"/>
      <c r="AB24" s="659"/>
      <c r="AC24" s="659"/>
      <c r="AD24" s="660" t="s">
        <v>239</v>
      </c>
      <c r="AE24" s="660"/>
      <c r="AF24" s="660"/>
      <c r="AG24" s="660"/>
      <c r="AH24" s="660"/>
      <c r="AI24" s="660"/>
      <c r="AJ24" s="660"/>
      <c r="AK24" s="660"/>
      <c r="AL24" s="624" t="s">
        <v>239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2902807</v>
      </c>
      <c r="CS24" s="677"/>
      <c r="CT24" s="677"/>
      <c r="CU24" s="677"/>
      <c r="CV24" s="677"/>
      <c r="CW24" s="677"/>
      <c r="CX24" s="677"/>
      <c r="CY24" s="702"/>
      <c r="CZ24" s="703">
        <v>32.799999999999997</v>
      </c>
      <c r="DA24" s="685"/>
      <c r="DB24" s="685"/>
      <c r="DC24" s="705"/>
      <c r="DD24" s="701">
        <v>2347223</v>
      </c>
      <c r="DE24" s="677"/>
      <c r="DF24" s="677"/>
      <c r="DG24" s="677"/>
      <c r="DH24" s="677"/>
      <c r="DI24" s="677"/>
      <c r="DJ24" s="677"/>
      <c r="DK24" s="702"/>
      <c r="DL24" s="701">
        <v>1817053</v>
      </c>
      <c r="DM24" s="677"/>
      <c r="DN24" s="677"/>
      <c r="DO24" s="677"/>
      <c r="DP24" s="677"/>
      <c r="DQ24" s="677"/>
      <c r="DR24" s="677"/>
      <c r="DS24" s="677"/>
      <c r="DT24" s="677"/>
      <c r="DU24" s="677"/>
      <c r="DV24" s="702"/>
      <c r="DW24" s="703">
        <v>40.4</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4743058</v>
      </c>
      <c r="S25" s="622"/>
      <c r="T25" s="622"/>
      <c r="U25" s="622"/>
      <c r="V25" s="622"/>
      <c r="W25" s="622"/>
      <c r="X25" s="622"/>
      <c r="Y25" s="623"/>
      <c r="Z25" s="659">
        <v>51.8</v>
      </c>
      <c r="AA25" s="659"/>
      <c r="AB25" s="659"/>
      <c r="AC25" s="659"/>
      <c r="AD25" s="660">
        <v>4427240</v>
      </c>
      <c r="AE25" s="660"/>
      <c r="AF25" s="660"/>
      <c r="AG25" s="660"/>
      <c r="AH25" s="660"/>
      <c r="AI25" s="660"/>
      <c r="AJ25" s="660"/>
      <c r="AK25" s="660"/>
      <c r="AL25" s="624">
        <v>99.4</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239</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1089979</v>
      </c>
      <c r="CS25" s="634"/>
      <c r="CT25" s="634"/>
      <c r="CU25" s="634"/>
      <c r="CV25" s="634"/>
      <c r="CW25" s="634"/>
      <c r="CX25" s="634"/>
      <c r="CY25" s="635"/>
      <c r="CZ25" s="624">
        <v>12.3</v>
      </c>
      <c r="DA25" s="636"/>
      <c r="DB25" s="636"/>
      <c r="DC25" s="637"/>
      <c r="DD25" s="627">
        <v>970263</v>
      </c>
      <c r="DE25" s="634"/>
      <c r="DF25" s="634"/>
      <c r="DG25" s="634"/>
      <c r="DH25" s="634"/>
      <c r="DI25" s="634"/>
      <c r="DJ25" s="634"/>
      <c r="DK25" s="635"/>
      <c r="DL25" s="627">
        <v>956763</v>
      </c>
      <c r="DM25" s="634"/>
      <c r="DN25" s="634"/>
      <c r="DO25" s="634"/>
      <c r="DP25" s="634"/>
      <c r="DQ25" s="634"/>
      <c r="DR25" s="634"/>
      <c r="DS25" s="634"/>
      <c r="DT25" s="634"/>
      <c r="DU25" s="634"/>
      <c r="DV25" s="635"/>
      <c r="DW25" s="624">
        <v>21.3</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782</v>
      </c>
      <c r="S26" s="622"/>
      <c r="T26" s="622"/>
      <c r="U26" s="622"/>
      <c r="V26" s="622"/>
      <c r="W26" s="622"/>
      <c r="X26" s="622"/>
      <c r="Y26" s="623"/>
      <c r="Z26" s="659">
        <v>0</v>
      </c>
      <c r="AA26" s="659"/>
      <c r="AB26" s="659"/>
      <c r="AC26" s="659"/>
      <c r="AD26" s="660">
        <v>782</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669693</v>
      </c>
      <c r="CS26" s="622"/>
      <c r="CT26" s="622"/>
      <c r="CU26" s="622"/>
      <c r="CV26" s="622"/>
      <c r="CW26" s="622"/>
      <c r="CX26" s="622"/>
      <c r="CY26" s="623"/>
      <c r="CZ26" s="624">
        <v>7.6</v>
      </c>
      <c r="DA26" s="636"/>
      <c r="DB26" s="636"/>
      <c r="DC26" s="637"/>
      <c r="DD26" s="627">
        <v>586514</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72177</v>
      </c>
      <c r="S27" s="622"/>
      <c r="T27" s="622"/>
      <c r="U27" s="622"/>
      <c r="V27" s="622"/>
      <c r="W27" s="622"/>
      <c r="X27" s="622"/>
      <c r="Y27" s="623"/>
      <c r="Z27" s="659">
        <v>0.8</v>
      </c>
      <c r="AA27" s="659"/>
      <c r="AB27" s="659"/>
      <c r="AC27" s="659"/>
      <c r="AD27" s="660">
        <v>75</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957286</v>
      </c>
      <c r="BH27" s="622"/>
      <c r="BI27" s="622"/>
      <c r="BJ27" s="622"/>
      <c r="BK27" s="622"/>
      <c r="BL27" s="622"/>
      <c r="BM27" s="622"/>
      <c r="BN27" s="623"/>
      <c r="BO27" s="659">
        <v>100</v>
      </c>
      <c r="BP27" s="659"/>
      <c r="BQ27" s="659"/>
      <c r="BR27" s="659"/>
      <c r="BS27" s="660">
        <v>32701</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513669</v>
      </c>
      <c r="CS27" s="634"/>
      <c r="CT27" s="634"/>
      <c r="CU27" s="634"/>
      <c r="CV27" s="634"/>
      <c r="CW27" s="634"/>
      <c r="CX27" s="634"/>
      <c r="CY27" s="635"/>
      <c r="CZ27" s="624">
        <v>5.8</v>
      </c>
      <c r="DA27" s="636"/>
      <c r="DB27" s="636"/>
      <c r="DC27" s="637"/>
      <c r="DD27" s="627">
        <v>120500</v>
      </c>
      <c r="DE27" s="634"/>
      <c r="DF27" s="634"/>
      <c r="DG27" s="634"/>
      <c r="DH27" s="634"/>
      <c r="DI27" s="634"/>
      <c r="DJ27" s="634"/>
      <c r="DK27" s="635"/>
      <c r="DL27" s="627">
        <v>114075</v>
      </c>
      <c r="DM27" s="634"/>
      <c r="DN27" s="634"/>
      <c r="DO27" s="634"/>
      <c r="DP27" s="634"/>
      <c r="DQ27" s="634"/>
      <c r="DR27" s="634"/>
      <c r="DS27" s="634"/>
      <c r="DT27" s="634"/>
      <c r="DU27" s="634"/>
      <c r="DV27" s="635"/>
      <c r="DW27" s="624">
        <v>2.5</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169817</v>
      </c>
      <c r="S28" s="622"/>
      <c r="T28" s="622"/>
      <c r="U28" s="622"/>
      <c r="V28" s="622"/>
      <c r="W28" s="622"/>
      <c r="X28" s="622"/>
      <c r="Y28" s="623"/>
      <c r="Z28" s="659">
        <v>1.9</v>
      </c>
      <c r="AA28" s="659"/>
      <c r="AB28" s="659"/>
      <c r="AC28" s="659"/>
      <c r="AD28" s="660">
        <v>5051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1299159</v>
      </c>
      <c r="CS28" s="622"/>
      <c r="CT28" s="622"/>
      <c r="CU28" s="622"/>
      <c r="CV28" s="622"/>
      <c r="CW28" s="622"/>
      <c r="CX28" s="622"/>
      <c r="CY28" s="623"/>
      <c r="CZ28" s="624">
        <v>14.7</v>
      </c>
      <c r="DA28" s="636"/>
      <c r="DB28" s="636"/>
      <c r="DC28" s="637"/>
      <c r="DD28" s="627">
        <v>1256460</v>
      </c>
      <c r="DE28" s="622"/>
      <c r="DF28" s="622"/>
      <c r="DG28" s="622"/>
      <c r="DH28" s="622"/>
      <c r="DI28" s="622"/>
      <c r="DJ28" s="622"/>
      <c r="DK28" s="623"/>
      <c r="DL28" s="627">
        <v>746215</v>
      </c>
      <c r="DM28" s="622"/>
      <c r="DN28" s="622"/>
      <c r="DO28" s="622"/>
      <c r="DP28" s="622"/>
      <c r="DQ28" s="622"/>
      <c r="DR28" s="622"/>
      <c r="DS28" s="622"/>
      <c r="DT28" s="622"/>
      <c r="DU28" s="622"/>
      <c r="DV28" s="623"/>
      <c r="DW28" s="624">
        <v>16.600000000000001</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19256</v>
      </c>
      <c r="S29" s="622"/>
      <c r="T29" s="622"/>
      <c r="U29" s="622"/>
      <c r="V29" s="622"/>
      <c r="W29" s="622"/>
      <c r="X29" s="622"/>
      <c r="Y29" s="623"/>
      <c r="Z29" s="659">
        <v>0.2</v>
      </c>
      <c r="AA29" s="659"/>
      <c r="AB29" s="659"/>
      <c r="AC29" s="659"/>
      <c r="AD29" s="660">
        <v>2476</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1299159</v>
      </c>
      <c r="CS29" s="634"/>
      <c r="CT29" s="634"/>
      <c r="CU29" s="634"/>
      <c r="CV29" s="634"/>
      <c r="CW29" s="634"/>
      <c r="CX29" s="634"/>
      <c r="CY29" s="635"/>
      <c r="CZ29" s="624">
        <v>14.7</v>
      </c>
      <c r="DA29" s="636"/>
      <c r="DB29" s="636"/>
      <c r="DC29" s="637"/>
      <c r="DD29" s="627">
        <v>1256460</v>
      </c>
      <c r="DE29" s="634"/>
      <c r="DF29" s="634"/>
      <c r="DG29" s="634"/>
      <c r="DH29" s="634"/>
      <c r="DI29" s="634"/>
      <c r="DJ29" s="634"/>
      <c r="DK29" s="635"/>
      <c r="DL29" s="627">
        <v>746215</v>
      </c>
      <c r="DM29" s="634"/>
      <c r="DN29" s="634"/>
      <c r="DO29" s="634"/>
      <c r="DP29" s="634"/>
      <c r="DQ29" s="634"/>
      <c r="DR29" s="634"/>
      <c r="DS29" s="634"/>
      <c r="DT29" s="634"/>
      <c r="DU29" s="634"/>
      <c r="DV29" s="635"/>
      <c r="DW29" s="624">
        <v>16.600000000000001</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564017</v>
      </c>
      <c r="S30" s="622"/>
      <c r="T30" s="622"/>
      <c r="U30" s="622"/>
      <c r="V30" s="622"/>
      <c r="W30" s="622"/>
      <c r="X30" s="622"/>
      <c r="Y30" s="623"/>
      <c r="Z30" s="659">
        <v>6.2</v>
      </c>
      <c r="AA30" s="659"/>
      <c r="AB30" s="659"/>
      <c r="AC30" s="659"/>
      <c r="AD30" s="660" t="s">
        <v>239</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1279203</v>
      </c>
      <c r="CS30" s="622"/>
      <c r="CT30" s="622"/>
      <c r="CU30" s="622"/>
      <c r="CV30" s="622"/>
      <c r="CW30" s="622"/>
      <c r="CX30" s="622"/>
      <c r="CY30" s="623"/>
      <c r="CZ30" s="624">
        <v>14.5</v>
      </c>
      <c r="DA30" s="636"/>
      <c r="DB30" s="636"/>
      <c r="DC30" s="637"/>
      <c r="DD30" s="627">
        <v>1238253</v>
      </c>
      <c r="DE30" s="622"/>
      <c r="DF30" s="622"/>
      <c r="DG30" s="622"/>
      <c r="DH30" s="622"/>
      <c r="DI30" s="622"/>
      <c r="DJ30" s="622"/>
      <c r="DK30" s="623"/>
      <c r="DL30" s="627">
        <v>728008</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v>413</v>
      </c>
      <c r="S31" s="622"/>
      <c r="T31" s="622"/>
      <c r="U31" s="622"/>
      <c r="V31" s="622"/>
      <c r="W31" s="622"/>
      <c r="X31" s="622"/>
      <c r="Y31" s="623"/>
      <c r="Z31" s="659">
        <v>0</v>
      </c>
      <c r="AA31" s="659"/>
      <c r="AB31" s="659"/>
      <c r="AC31" s="659"/>
      <c r="AD31" s="660">
        <v>413</v>
      </c>
      <c r="AE31" s="660"/>
      <c r="AF31" s="660"/>
      <c r="AG31" s="660"/>
      <c r="AH31" s="660"/>
      <c r="AI31" s="660"/>
      <c r="AJ31" s="660"/>
      <c r="AK31" s="660"/>
      <c r="AL31" s="624">
        <v>0</v>
      </c>
      <c r="AM31" s="625"/>
      <c r="AN31" s="625"/>
      <c r="AO31" s="661"/>
      <c r="AP31" s="691" t="s">
        <v>316</v>
      </c>
      <c r="AQ31" s="692"/>
      <c r="AR31" s="692"/>
      <c r="AS31" s="692"/>
      <c r="AT31" s="693" t="s">
        <v>317</v>
      </c>
      <c r="AU31" s="218"/>
      <c r="AV31" s="218"/>
      <c r="AW31" s="218"/>
      <c r="AX31" s="679" t="s">
        <v>190</v>
      </c>
      <c r="AY31" s="680"/>
      <c r="AZ31" s="680"/>
      <c r="BA31" s="680"/>
      <c r="BB31" s="680"/>
      <c r="BC31" s="680"/>
      <c r="BD31" s="680"/>
      <c r="BE31" s="680"/>
      <c r="BF31" s="681"/>
      <c r="BG31" s="683">
        <v>99.7</v>
      </c>
      <c r="BH31" s="684"/>
      <c r="BI31" s="684"/>
      <c r="BJ31" s="684"/>
      <c r="BK31" s="684"/>
      <c r="BL31" s="684"/>
      <c r="BM31" s="685">
        <v>98.2</v>
      </c>
      <c r="BN31" s="684"/>
      <c r="BO31" s="684"/>
      <c r="BP31" s="684"/>
      <c r="BQ31" s="686"/>
      <c r="BR31" s="683">
        <v>99.7</v>
      </c>
      <c r="BS31" s="684"/>
      <c r="BT31" s="684"/>
      <c r="BU31" s="684"/>
      <c r="BV31" s="684"/>
      <c r="BW31" s="684"/>
      <c r="BX31" s="685">
        <v>97.9</v>
      </c>
      <c r="BY31" s="684"/>
      <c r="BZ31" s="684"/>
      <c r="CA31" s="684"/>
      <c r="CB31" s="686"/>
      <c r="CD31" s="642"/>
      <c r="CE31" s="643"/>
      <c r="CF31" s="618" t="s">
        <v>318</v>
      </c>
      <c r="CG31" s="619"/>
      <c r="CH31" s="619"/>
      <c r="CI31" s="619"/>
      <c r="CJ31" s="619"/>
      <c r="CK31" s="619"/>
      <c r="CL31" s="619"/>
      <c r="CM31" s="619"/>
      <c r="CN31" s="619"/>
      <c r="CO31" s="619"/>
      <c r="CP31" s="619"/>
      <c r="CQ31" s="620"/>
      <c r="CR31" s="621">
        <v>19956</v>
      </c>
      <c r="CS31" s="634"/>
      <c r="CT31" s="634"/>
      <c r="CU31" s="634"/>
      <c r="CV31" s="634"/>
      <c r="CW31" s="634"/>
      <c r="CX31" s="634"/>
      <c r="CY31" s="635"/>
      <c r="CZ31" s="624">
        <v>0.2</v>
      </c>
      <c r="DA31" s="636"/>
      <c r="DB31" s="636"/>
      <c r="DC31" s="637"/>
      <c r="DD31" s="627">
        <v>18207</v>
      </c>
      <c r="DE31" s="634"/>
      <c r="DF31" s="634"/>
      <c r="DG31" s="634"/>
      <c r="DH31" s="634"/>
      <c r="DI31" s="634"/>
      <c r="DJ31" s="634"/>
      <c r="DK31" s="635"/>
      <c r="DL31" s="627">
        <v>18207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354042</v>
      </c>
      <c r="S32" s="622"/>
      <c r="T32" s="622"/>
      <c r="U32" s="622"/>
      <c r="V32" s="622"/>
      <c r="W32" s="622"/>
      <c r="X32" s="622"/>
      <c r="Y32" s="623"/>
      <c r="Z32" s="659">
        <v>3.9</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4"/>
      <c r="AU32" s="214" t="s">
        <v>320</v>
      </c>
      <c r="AX32" s="618" t="s">
        <v>321</v>
      </c>
      <c r="AY32" s="619"/>
      <c r="AZ32" s="619"/>
      <c r="BA32" s="619"/>
      <c r="BB32" s="619"/>
      <c r="BC32" s="619"/>
      <c r="BD32" s="619"/>
      <c r="BE32" s="619"/>
      <c r="BF32" s="620"/>
      <c r="BG32" s="687">
        <v>99.6</v>
      </c>
      <c r="BH32" s="634"/>
      <c r="BI32" s="634"/>
      <c r="BJ32" s="634"/>
      <c r="BK32" s="634"/>
      <c r="BL32" s="634"/>
      <c r="BM32" s="625">
        <v>97.5</v>
      </c>
      <c r="BN32" s="634"/>
      <c r="BO32" s="634"/>
      <c r="BP32" s="634"/>
      <c r="BQ32" s="657"/>
      <c r="BR32" s="687">
        <v>99.6</v>
      </c>
      <c r="BS32" s="634"/>
      <c r="BT32" s="634"/>
      <c r="BU32" s="634"/>
      <c r="BV32" s="634"/>
      <c r="BW32" s="634"/>
      <c r="BX32" s="625">
        <v>97.3</v>
      </c>
      <c r="BY32" s="634"/>
      <c r="BZ32" s="634"/>
      <c r="CA32" s="634"/>
      <c r="CB32" s="657"/>
      <c r="CD32" s="644"/>
      <c r="CE32" s="645"/>
      <c r="CF32" s="618" t="s">
        <v>322</v>
      </c>
      <c r="CG32" s="619"/>
      <c r="CH32" s="619"/>
      <c r="CI32" s="619"/>
      <c r="CJ32" s="619"/>
      <c r="CK32" s="619"/>
      <c r="CL32" s="619"/>
      <c r="CM32" s="619"/>
      <c r="CN32" s="619"/>
      <c r="CO32" s="619"/>
      <c r="CP32" s="619"/>
      <c r="CQ32" s="620"/>
      <c r="CR32" s="621" t="s">
        <v>239</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130</v>
      </c>
      <c r="DM32" s="622"/>
      <c r="DN32" s="622"/>
      <c r="DO32" s="622"/>
      <c r="DP32" s="622"/>
      <c r="DQ32" s="622"/>
      <c r="DR32" s="622"/>
      <c r="DS32" s="622"/>
      <c r="DT32" s="622"/>
      <c r="DU32" s="622"/>
      <c r="DV32" s="623"/>
      <c r="DW32" s="624" t="s">
        <v>239</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70033</v>
      </c>
      <c r="S33" s="622"/>
      <c r="T33" s="622"/>
      <c r="U33" s="622"/>
      <c r="V33" s="622"/>
      <c r="W33" s="622"/>
      <c r="X33" s="622"/>
      <c r="Y33" s="623"/>
      <c r="Z33" s="659">
        <v>0.8</v>
      </c>
      <c r="AA33" s="659"/>
      <c r="AB33" s="659"/>
      <c r="AC33" s="659"/>
      <c r="AD33" s="660">
        <v>10402</v>
      </c>
      <c r="AE33" s="660"/>
      <c r="AF33" s="660"/>
      <c r="AG33" s="660"/>
      <c r="AH33" s="660"/>
      <c r="AI33" s="660"/>
      <c r="AJ33" s="660"/>
      <c r="AK33" s="660"/>
      <c r="AL33" s="624">
        <v>0.2</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99.8</v>
      </c>
      <c r="BH33" s="606"/>
      <c r="BI33" s="606"/>
      <c r="BJ33" s="606"/>
      <c r="BK33" s="606"/>
      <c r="BL33" s="606"/>
      <c r="BM33" s="652">
        <v>98.6</v>
      </c>
      <c r="BN33" s="606"/>
      <c r="BO33" s="606"/>
      <c r="BP33" s="606"/>
      <c r="BQ33" s="669"/>
      <c r="BR33" s="682">
        <v>99.8</v>
      </c>
      <c r="BS33" s="606"/>
      <c r="BT33" s="606"/>
      <c r="BU33" s="606"/>
      <c r="BV33" s="606"/>
      <c r="BW33" s="606"/>
      <c r="BX33" s="652">
        <v>98.1</v>
      </c>
      <c r="BY33" s="606"/>
      <c r="BZ33" s="606"/>
      <c r="CA33" s="606"/>
      <c r="CB33" s="669"/>
      <c r="CD33" s="618" t="s">
        <v>325</v>
      </c>
      <c r="CE33" s="619"/>
      <c r="CF33" s="619"/>
      <c r="CG33" s="619"/>
      <c r="CH33" s="619"/>
      <c r="CI33" s="619"/>
      <c r="CJ33" s="619"/>
      <c r="CK33" s="619"/>
      <c r="CL33" s="619"/>
      <c r="CM33" s="619"/>
      <c r="CN33" s="619"/>
      <c r="CO33" s="619"/>
      <c r="CP33" s="619"/>
      <c r="CQ33" s="620"/>
      <c r="CR33" s="621">
        <v>4426254</v>
      </c>
      <c r="CS33" s="634"/>
      <c r="CT33" s="634"/>
      <c r="CU33" s="634"/>
      <c r="CV33" s="634"/>
      <c r="CW33" s="634"/>
      <c r="CX33" s="634"/>
      <c r="CY33" s="635"/>
      <c r="CZ33" s="624">
        <v>50.1</v>
      </c>
      <c r="DA33" s="636"/>
      <c r="DB33" s="636"/>
      <c r="DC33" s="637"/>
      <c r="DD33" s="627">
        <v>3028996</v>
      </c>
      <c r="DE33" s="634"/>
      <c r="DF33" s="634"/>
      <c r="DG33" s="634"/>
      <c r="DH33" s="634"/>
      <c r="DI33" s="634"/>
      <c r="DJ33" s="634"/>
      <c r="DK33" s="635"/>
      <c r="DL33" s="627">
        <v>2166203</v>
      </c>
      <c r="DM33" s="634"/>
      <c r="DN33" s="634"/>
      <c r="DO33" s="634"/>
      <c r="DP33" s="634"/>
      <c r="DQ33" s="634"/>
      <c r="DR33" s="634"/>
      <c r="DS33" s="634"/>
      <c r="DT33" s="634"/>
      <c r="DU33" s="634"/>
      <c r="DV33" s="635"/>
      <c r="DW33" s="624">
        <v>48.2</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541404</v>
      </c>
      <c r="S34" s="622"/>
      <c r="T34" s="622"/>
      <c r="U34" s="622"/>
      <c r="V34" s="622"/>
      <c r="W34" s="622"/>
      <c r="X34" s="622"/>
      <c r="Y34" s="623"/>
      <c r="Z34" s="659">
        <v>5.9</v>
      </c>
      <c r="AA34" s="659"/>
      <c r="AB34" s="659"/>
      <c r="AC34" s="659"/>
      <c r="AD34" s="660" t="s">
        <v>239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1018493</v>
      </c>
      <c r="CS34" s="622"/>
      <c r="CT34" s="622"/>
      <c r="CU34" s="622"/>
      <c r="CV34" s="622"/>
      <c r="CW34" s="622"/>
      <c r="CX34" s="622"/>
      <c r="CY34" s="623"/>
      <c r="CZ34" s="624">
        <v>11.5</v>
      </c>
      <c r="DA34" s="636"/>
      <c r="DB34" s="636"/>
      <c r="DC34" s="637"/>
      <c r="DD34" s="627">
        <v>676158</v>
      </c>
      <c r="DE34" s="622"/>
      <c r="DF34" s="622"/>
      <c r="DG34" s="622"/>
      <c r="DH34" s="622"/>
      <c r="DI34" s="622"/>
      <c r="DJ34" s="622"/>
      <c r="DK34" s="623"/>
      <c r="DL34" s="627">
        <v>593086</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953159</v>
      </c>
      <c r="S35" s="622"/>
      <c r="T35" s="622"/>
      <c r="U35" s="622"/>
      <c r="V35" s="622"/>
      <c r="W35" s="622"/>
      <c r="X35" s="622"/>
      <c r="Y35" s="623"/>
      <c r="Z35" s="659">
        <v>10.4</v>
      </c>
      <c r="AA35" s="659"/>
      <c r="AB35" s="659"/>
      <c r="AC35" s="659"/>
      <c r="AD35" s="660" t="s">
        <v>239</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279953</v>
      </c>
      <c r="CS35" s="634"/>
      <c r="CT35" s="634"/>
      <c r="CU35" s="634"/>
      <c r="CV35" s="634"/>
      <c r="CW35" s="634"/>
      <c r="CX35" s="634"/>
      <c r="CY35" s="635"/>
      <c r="CZ35" s="624">
        <v>3.2</v>
      </c>
      <c r="DA35" s="636"/>
      <c r="DB35" s="636"/>
      <c r="DC35" s="637"/>
      <c r="DD35" s="627">
        <v>255355</v>
      </c>
      <c r="DE35" s="634"/>
      <c r="DF35" s="634"/>
      <c r="DG35" s="634"/>
      <c r="DH35" s="634"/>
      <c r="DI35" s="634"/>
      <c r="DJ35" s="634"/>
      <c r="DK35" s="635"/>
      <c r="DL35" s="627">
        <v>248479</v>
      </c>
      <c r="DM35" s="634"/>
      <c r="DN35" s="634"/>
      <c r="DO35" s="634"/>
      <c r="DP35" s="634"/>
      <c r="DQ35" s="634"/>
      <c r="DR35" s="634"/>
      <c r="DS35" s="634"/>
      <c r="DT35" s="634"/>
      <c r="DU35" s="634"/>
      <c r="DV35" s="635"/>
      <c r="DW35" s="624">
        <v>5.5</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362116</v>
      </c>
      <c r="S36" s="622"/>
      <c r="T36" s="622"/>
      <c r="U36" s="622"/>
      <c r="V36" s="622"/>
      <c r="W36" s="622"/>
      <c r="X36" s="622"/>
      <c r="Y36" s="623"/>
      <c r="Z36" s="659">
        <v>4</v>
      </c>
      <c r="AA36" s="659"/>
      <c r="AB36" s="659"/>
      <c r="AC36" s="659"/>
      <c r="AD36" s="660" t="s">
        <v>239</v>
      </c>
      <c r="AE36" s="660"/>
      <c r="AF36" s="660"/>
      <c r="AG36" s="660"/>
      <c r="AH36" s="660"/>
      <c r="AI36" s="660"/>
      <c r="AJ36" s="660"/>
      <c r="AK36" s="660"/>
      <c r="AL36" s="624" t="s">
        <v>239</v>
      </c>
      <c r="AM36" s="625"/>
      <c r="AN36" s="625"/>
      <c r="AO36" s="661"/>
      <c r="AP36" s="222"/>
      <c r="AQ36" s="670" t="s">
        <v>333</v>
      </c>
      <c r="AR36" s="671"/>
      <c r="AS36" s="671"/>
      <c r="AT36" s="671"/>
      <c r="AU36" s="671"/>
      <c r="AV36" s="671"/>
      <c r="AW36" s="671"/>
      <c r="AX36" s="671"/>
      <c r="AY36" s="672"/>
      <c r="AZ36" s="676">
        <v>1233145</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7757</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1752517</v>
      </c>
      <c r="CS36" s="622"/>
      <c r="CT36" s="622"/>
      <c r="CU36" s="622"/>
      <c r="CV36" s="622"/>
      <c r="CW36" s="622"/>
      <c r="CX36" s="622"/>
      <c r="CY36" s="623"/>
      <c r="CZ36" s="624">
        <v>19.8</v>
      </c>
      <c r="DA36" s="636"/>
      <c r="DB36" s="636"/>
      <c r="DC36" s="637"/>
      <c r="DD36" s="627">
        <v>1290454</v>
      </c>
      <c r="DE36" s="622"/>
      <c r="DF36" s="622"/>
      <c r="DG36" s="622"/>
      <c r="DH36" s="622"/>
      <c r="DI36" s="622"/>
      <c r="DJ36" s="622"/>
      <c r="DK36" s="623"/>
      <c r="DL36" s="627">
        <v>1062619</v>
      </c>
      <c r="DM36" s="622"/>
      <c r="DN36" s="622"/>
      <c r="DO36" s="622"/>
      <c r="DP36" s="622"/>
      <c r="DQ36" s="622"/>
      <c r="DR36" s="622"/>
      <c r="DS36" s="622"/>
      <c r="DT36" s="622"/>
      <c r="DU36" s="622"/>
      <c r="DV36" s="623"/>
      <c r="DW36" s="624">
        <v>23.6</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298945</v>
      </c>
      <c r="S37" s="622"/>
      <c r="T37" s="622"/>
      <c r="U37" s="622"/>
      <c r="V37" s="622"/>
      <c r="W37" s="622"/>
      <c r="X37" s="622"/>
      <c r="Y37" s="623"/>
      <c r="Z37" s="659">
        <v>3.3</v>
      </c>
      <c r="AA37" s="659"/>
      <c r="AB37" s="659"/>
      <c r="AC37" s="659"/>
      <c r="AD37" s="660">
        <v>5735</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465143</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7757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388484</v>
      </c>
      <c r="CS37" s="634"/>
      <c r="CT37" s="634"/>
      <c r="CU37" s="634"/>
      <c r="CV37" s="634"/>
      <c r="CW37" s="634"/>
      <c r="CX37" s="634"/>
      <c r="CY37" s="635"/>
      <c r="CZ37" s="624">
        <v>4.4000000000000004</v>
      </c>
      <c r="DA37" s="636"/>
      <c r="DB37" s="636"/>
      <c r="DC37" s="637"/>
      <c r="DD37" s="627">
        <v>354844</v>
      </c>
      <c r="DE37" s="634"/>
      <c r="DF37" s="634"/>
      <c r="DG37" s="634"/>
      <c r="DH37" s="634"/>
      <c r="DI37" s="634"/>
      <c r="DJ37" s="634"/>
      <c r="DK37" s="635"/>
      <c r="DL37" s="627">
        <v>354844</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1013115</v>
      </c>
      <c r="S38" s="622"/>
      <c r="T38" s="622"/>
      <c r="U38" s="622"/>
      <c r="V38" s="622"/>
      <c r="W38" s="622"/>
      <c r="X38" s="622"/>
      <c r="Y38" s="623"/>
      <c r="Z38" s="659">
        <v>11.1</v>
      </c>
      <c r="AA38" s="659"/>
      <c r="AB38" s="659"/>
      <c r="AC38" s="659"/>
      <c r="AD38" s="660" t="s">
        <v>130</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184747</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755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453943</v>
      </c>
      <c r="CS38" s="622"/>
      <c r="CT38" s="622"/>
      <c r="CU38" s="622"/>
      <c r="CV38" s="622"/>
      <c r="CW38" s="622"/>
      <c r="CX38" s="622"/>
      <c r="CY38" s="623"/>
      <c r="CZ38" s="624">
        <v>5.0999999999999996</v>
      </c>
      <c r="DA38" s="636"/>
      <c r="DB38" s="636"/>
      <c r="DC38" s="637"/>
      <c r="DD38" s="627">
        <v>403885</v>
      </c>
      <c r="DE38" s="622"/>
      <c r="DF38" s="622"/>
      <c r="DG38" s="622"/>
      <c r="DH38" s="622"/>
      <c r="DI38" s="622"/>
      <c r="DJ38" s="622"/>
      <c r="DK38" s="623"/>
      <c r="DL38" s="627">
        <v>262019</v>
      </c>
      <c r="DM38" s="622"/>
      <c r="DN38" s="622"/>
      <c r="DO38" s="622"/>
      <c r="DP38" s="622"/>
      <c r="DQ38" s="622"/>
      <c r="DR38" s="622"/>
      <c r="DS38" s="622"/>
      <c r="DT38" s="622"/>
      <c r="DU38" s="622"/>
      <c r="DV38" s="623"/>
      <c r="DW38" s="624">
        <v>5.8</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239</v>
      </c>
      <c r="AM39" s="625"/>
      <c r="AN39" s="625"/>
      <c r="AO39" s="661"/>
      <c r="AQ39" s="654" t="s">
        <v>345</v>
      </c>
      <c r="AR39" s="655"/>
      <c r="AS39" s="655"/>
      <c r="AT39" s="655"/>
      <c r="AU39" s="655"/>
      <c r="AV39" s="655"/>
      <c r="AW39" s="655"/>
      <c r="AX39" s="655"/>
      <c r="AY39" s="656"/>
      <c r="AZ39" s="621">
        <v>129312</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1317</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818288</v>
      </c>
      <c r="CS39" s="634"/>
      <c r="CT39" s="634"/>
      <c r="CU39" s="634"/>
      <c r="CV39" s="634"/>
      <c r="CW39" s="634"/>
      <c r="CX39" s="634"/>
      <c r="CY39" s="635"/>
      <c r="CZ39" s="624">
        <v>9.3000000000000007</v>
      </c>
      <c r="DA39" s="636"/>
      <c r="DB39" s="636"/>
      <c r="DC39" s="637"/>
      <c r="DD39" s="627">
        <v>403144</v>
      </c>
      <c r="DE39" s="634"/>
      <c r="DF39" s="634"/>
      <c r="DG39" s="634"/>
      <c r="DH39" s="634"/>
      <c r="DI39" s="634"/>
      <c r="DJ39" s="634"/>
      <c r="DK39" s="635"/>
      <c r="DL39" s="627" t="s">
        <v>130</v>
      </c>
      <c r="DM39" s="634"/>
      <c r="DN39" s="634"/>
      <c r="DO39" s="634"/>
      <c r="DP39" s="634"/>
      <c r="DQ39" s="634"/>
      <c r="DR39" s="634"/>
      <c r="DS39" s="634"/>
      <c r="DT39" s="634"/>
      <c r="DU39" s="634"/>
      <c r="DV39" s="635"/>
      <c r="DW39" s="624" t="s">
        <v>239</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42615</v>
      </c>
      <c r="S40" s="622"/>
      <c r="T40" s="622"/>
      <c r="U40" s="622"/>
      <c r="V40" s="622"/>
      <c r="W40" s="622"/>
      <c r="X40" s="622"/>
      <c r="Y40" s="623"/>
      <c r="Z40" s="659">
        <v>0.5</v>
      </c>
      <c r="AA40" s="659"/>
      <c r="AB40" s="659"/>
      <c r="AC40" s="659"/>
      <c r="AD40" s="660" t="s">
        <v>239</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t="s">
        <v>239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121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103060</v>
      </c>
      <c r="CS40" s="622"/>
      <c r="CT40" s="622"/>
      <c r="CU40" s="622"/>
      <c r="CV40" s="622"/>
      <c r="CW40" s="622"/>
      <c r="CX40" s="622"/>
      <c r="CY40" s="623"/>
      <c r="CZ40" s="624">
        <v>1.2</v>
      </c>
      <c r="DA40" s="636"/>
      <c r="DB40" s="636"/>
      <c r="DC40" s="637"/>
      <c r="DD40" s="627" t="s">
        <v>239</v>
      </c>
      <c r="DE40" s="622"/>
      <c r="DF40" s="622"/>
      <c r="DG40" s="622"/>
      <c r="DH40" s="622"/>
      <c r="DI40" s="622"/>
      <c r="DJ40" s="622"/>
      <c r="DK40" s="623"/>
      <c r="DL40" s="627" t="s">
        <v>239</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9162334</v>
      </c>
      <c r="S41" s="646"/>
      <c r="T41" s="646"/>
      <c r="U41" s="646"/>
      <c r="V41" s="646"/>
      <c r="W41" s="646"/>
      <c r="X41" s="646"/>
      <c r="Y41" s="649"/>
      <c r="Z41" s="650">
        <v>100</v>
      </c>
      <c r="AA41" s="650"/>
      <c r="AB41" s="650"/>
      <c r="AC41" s="650"/>
      <c r="AD41" s="651">
        <v>4452174</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83119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370824</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1514386</v>
      </c>
      <c r="CS42" s="634"/>
      <c r="CT42" s="634"/>
      <c r="CU42" s="634"/>
      <c r="CV42" s="634"/>
      <c r="CW42" s="634"/>
      <c r="CX42" s="634"/>
      <c r="CY42" s="635"/>
      <c r="CZ42" s="624">
        <v>17.100000000000001</v>
      </c>
      <c r="DA42" s="636"/>
      <c r="DB42" s="636"/>
      <c r="DC42" s="637"/>
      <c r="DD42" s="627">
        <v>130181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t="s">
        <v>239</v>
      </c>
      <c r="CS43" s="634"/>
      <c r="CT43" s="634"/>
      <c r="CU43" s="634"/>
      <c r="CV43" s="634"/>
      <c r="CW43" s="634"/>
      <c r="CX43" s="634"/>
      <c r="CY43" s="635"/>
      <c r="CZ43" s="624" t="s">
        <v>130</v>
      </c>
      <c r="DA43" s="636"/>
      <c r="DB43" s="636"/>
      <c r="DC43" s="637"/>
      <c r="DD43" s="627" t="s">
        <v>239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1514386</v>
      </c>
      <c r="CS44" s="622"/>
      <c r="CT44" s="622"/>
      <c r="CU44" s="622"/>
      <c r="CV44" s="622"/>
      <c r="CW44" s="622"/>
      <c r="CX44" s="622"/>
      <c r="CY44" s="623"/>
      <c r="CZ44" s="624">
        <v>17.100000000000001</v>
      </c>
      <c r="DA44" s="625"/>
      <c r="DB44" s="625"/>
      <c r="DC44" s="626"/>
      <c r="DD44" s="627">
        <v>130181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480933</v>
      </c>
      <c r="CS45" s="634"/>
      <c r="CT45" s="634"/>
      <c r="CU45" s="634"/>
      <c r="CV45" s="634"/>
      <c r="CW45" s="634"/>
      <c r="CX45" s="634"/>
      <c r="CY45" s="635"/>
      <c r="CZ45" s="624">
        <v>5.4</v>
      </c>
      <c r="DA45" s="636"/>
      <c r="DB45" s="636"/>
      <c r="DC45" s="637"/>
      <c r="DD45" s="627">
        <v>41479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1033453</v>
      </c>
      <c r="CS46" s="622"/>
      <c r="CT46" s="622"/>
      <c r="CU46" s="622"/>
      <c r="CV46" s="622"/>
      <c r="CW46" s="622"/>
      <c r="CX46" s="622"/>
      <c r="CY46" s="623"/>
      <c r="CZ46" s="624">
        <v>11.7</v>
      </c>
      <c r="DA46" s="625"/>
      <c r="DB46" s="625"/>
      <c r="DC46" s="626"/>
      <c r="DD46" s="627">
        <v>88702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239</v>
      </c>
      <c r="CS47" s="634"/>
      <c r="CT47" s="634"/>
      <c r="CU47" s="634"/>
      <c r="CV47" s="634"/>
      <c r="CW47" s="634"/>
      <c r="CX47" s="634"/>
      <c r="CY47" s="635"/>
      <c r="CZ47" s="624" t="s">
        <v>239</v>
      </c>
      <c r="DA47" s="636"/>
      <c r="DB47" s="636"/>
      <c r="DC47" s="637"/>
      <c r="DD47" s="627" t="s">
        <v>239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239</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8843447</v>
      </c>
      <c r="CS49" s="606"/>
      <c r="CT49" s="606"/>
      <c r="CU49" s="606"/>
      <c r="CV49" s="606"/>
      <c r="CW49" s="606"/>
      <c r="CX49" s="606"/>
      <c r="CY49" s="607"/>
      <c r="CZ49" s="608">
        <v>100</v>
      </c>
      <c r="DA49" s="609"/>
      <c r="DB49" s="609"/>
      <c r="DC49" s="610"/>
      <c r="DD49" s="611">
        <v>5506400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XOvWqMiN5LHs0o/noftWAUsnqjgqGdzxFcREfRw19MtGbzFOIx/iEPnqIarcCIPpOqJqH/ndKlXKFw1WEhehQ==" saltValue="+xZ9wsKjiranqLicJi5b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9162</v>
      </c>
      <c r="R7" s="1103"/>
      <c r="S7" s="1103"/>
      <c r="T7" s="1103"/>
      <c r="U7" s="1103"/>
      <c r="V7" s="1103">
        <v>8843</v>
      </c>
      <c r="W7" s="1103"/>
      <c r="X7" s="1103"/>
      <c r="Y7" s="1103"/>
      <c r="Z7" s="1103"/>
      <c r="AA7" s="1103">
        <v>319</v>
      </c>
      <c r="AB7" s="1103"/>
      <c r="AC7" s="1103"/>
      <c r="AD7" s="1103"/>
      <c r="AE7" s="1104"/>
      <c r="AF7" s="1105">
        <v>304</v>
      </c>
      <c r="AG7" s="1106"/>
      <c r="AH7" s="1106"/>
      <c r="AI7" s="1106"/>
      <c r="AJ7" s="1107"/>
      <c r="AK7" s="1108">
        <v>953</v>
      </c>
      <c r="AL7" s="1109"/>
      <c r="AM7" s="1109"/>
      <c r="AN7" s="1109"/>
      <c r="AO7" s="1109"/>
      <c r="AP7" s="1109">
        <v>9242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9162</v>
      </c>
      <c r="R23" s="1061"/>
      <c r="S23" s="1061"/>
      <c r="T23" s="1061"/>
      <c r="U23" s="1061"/>
      <c r="V23" s="1061">
        <v>8843</v>
      </c>
      <c r="W23" s="1061"/>
      <c r="X23" s="1061"/>
      <c r="Y23" s="1061"/>
      <c r="Z23" s="1061"/>
      <c r="AA23" s="1061">
        <v>319</v>
      </c>
      <c r="AB23" s="1061"/>
      <c r="AC23" s="1061"/>
      <c r="AD23" s="1061"/>
      <c r="AE23" s="1068"/>
      <c r="AF23" s="1069">
        <v>304</v>
      </c>
      <c r="AG23" s="1061"/>
      <c r="AH23" s="1061"/>
      <c r="AI23" s="1061"/>
      <c r="AJ23" s="1070"/>
      <c r="AK23" s="1071"/>
      <c r="AL23" s="1072"/>
      <c r="AM23" s="1072"/>
      <c r="AN23" s="1072"/>
      <c r="AO23" s="1072"/>
      <c r="AP23" s="1061">
        <v>9242</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727</v>
      </c>
      <c r="R28" s="1051"/>
      <c r="S28" s="1051"/>
      <c r="T28" s="1051"/>
      <c r="U28" s="1051"/>
      <c r="V28" s="1051">
        <v>719</v>
      </c>
      <c r="W28" s="1051"/>
      <c r="X28" s="1051"/>
      <c r="Y28" s="1051"/>
      <c r="Z28" s="1051"/>
      <c r="AA28" s="1051">
        <v>8</v>
      </c>
      <c r="AB28" s="1051"/>
      <c r="AC28" s="1051"/>
      <c r="AD28" s="1051"/>
      <c r="AE28" s="1052"/>
      <c r="AF28" s="1053">
        <v>8</v>
      </c>
      <c r="AG28" s="1051"/>
      <c r="AH28" s="1051"/>
      <c r="AI28" s="1051"/>
      <c r="AJ28" s="1054"/>
      <c r="AK28" s="1042">
        <v>83</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100</v>
      </c>
      <c r="R29" s="1039"/>
      <c r="S29" s="1039"/>
      <c r="T29" s="1039"/>
      <c r="U29" s="1039"/>
      <c r="V29" s="1039">
        <v>100</v>
      </c>
      <c r="W29" s="1039"/>
      <c r="X29" s="1039"/>
      <c r="Y29" s="1039"/>
      <c r="Z29" s="1039"/>
      <c r="AA29" s="1039">
        <v>0</v>
      </c>
      <c r="AB29" s="1039"/>
      <c r="AC29" s="1039"/>
      <c r="AD29" s="1039"/>
      <c r="AE29" s="1040"/>
      <c r="AF29" s="1035">
        <v>0</v>
      </c>
      <c r="AG29" s="1036"/>
      <c r="AH29" s="1036"/>
      <c r="AI29" s="1036"/>
      <c r="AJ29" s="1037"/>
      <c r="AK29" s="980">
        <v>28</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730</v>
      </c>
      <c r="R30" s="1039"/>
      <c r="S30" s="1039"/>
      <c r="T30" s="1039"/>
      <c r="U30" s="1039"/>
      <c r="V30" s="1039">
        <v>681</v>
      </c>
      <c r="W30" s="1039"/>
      <c r="X30" s="1039"/>
      <c r="Y30" s="1039"/>
      <c r="Z30" s="1039"/>
      <c r="AA30" s="1039">
        <v>50</v>
      </c>
      <c r="AB30" s="1039"/>
      <c r="AC30" s="1039"/>
      <c r="AD30" s="1039"/>
      <c r="AE30" s="1040"/>
      <c r="AF30" s="1035">
        <v>50</v>
      </c>
      <c r="AG30" s="1036"/>
      <c r="AH30" s="1036"/>
      <c r="AI30" s="1036"/>
      <c r="AJ30" s="1037"/>
      <c r="AK30" s="980">
        <v>129</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391</v>
      </c>
      <c r="R31" s="1039"/>
      <c r="S31" s="1039"/>
      <c r="T31" s="1039"/>
      <c r="U31" s="1039"/>
      <c r="V31" s="1039">
        <v>378</v>
      </c>
      <c r="W31" s="1039"/>
      <c r="X31" s="1039"/>
      <c r="Y31" s="1039"/>
      <c r="Z31" s="1039"/>
      <c r="AA31" s="1039">
        <v>13</v>
      </c>
      <c r="AB31" s="1039"/>
      <c r="AC31" s="1039"/>
      <c r="AD31" s="1039"/>
      <c r="AE31" s="1040"/>
      <c r="AF31" s="1035">
        <v>13</v>
      </c>
      <c r="AG31" s="1036"/>
      <c r="AH31" s="1036"/>
      <c r="AI31" s="1036"/>
      <c r="AJ31" s="1037"/>
      <c r="AK31" s="980">
        <v>144</v>
      </c>
      <c r="AL31" s="971"/>
      <c r="AM31" s="971"/>
      <c r="AN31" s="971"/>
      <c r="AO31" s="971"/>
      <c r="AP31" s="971" t="s">
        <v>583</v>
      </c>
      <c r="AQ31" s="971"/>
      <c r="AR31" s="971"/>
      <c r="AS31" s="971"/>
      <c r="AT31" s="971"/>
      <c r="AU31" s="971" t="s">
        <v>583</v>
      </c>
      <c r="AV31" s="971"/>
      <c r="AW31" s="971"/>
      <c r="AX31" s="971"/>
      <c r="AY31" s="971"/>
      <c r="AZ31" s="1041" t="s">
        <v>583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576</v>
      </c>
      <c r="R32" s="1039"/>
      <c r="S32" s="1039"/>
      <c r="T32" s="1039"/>
      <c r="U32" s="1039"/>
      <c r="V32" s="1039">
        <v>896</v>
      </c>
      <c r="W32" s="1039"/>
      <c r="X32" s="1039"/>
      <c r="Y32" s="1039"/>
      <c r="Z32" s="1039"/>
      <c r="AA32" s="1039">
        <v>-320</v>
      </c>
      <c r="AB32" s="1039"/>
      <c r="AC32" s="1039"/>
      <c r="AD32" s="1039"/>
      <c r="AE32" s="1040"/>
      <c r="AF32" s="1035">
        <v>936</v>
      </c>
      <c r="AG32" s="1036"/>
      <c r="AH32" s="1036"/>
      <c r="AI32" s="1036"/>
      <c r="AJ32" s="1037"/>
      <c r="AK32" s="980">
        <v>165</v>
      </c>
      <c r="AL32" s="971"/>
      <c r="AM32" s="971"/>
      <c r="AN32" s="971"/>
      <c r="AO32" s="971"/>
      <c r="AP32" s="971">
        <v>626</v>
      </c>
      <c r="AQ32" s="971"/>
      <c r="AR32" s="971"/>
      <c r="AS32" s="971"/>
      <c r="AT32" s="971"/>
      <c r="AU32" s="971">
        <v>349</v>
      </c>
      <c r="AV32" s="971"/>
      <c r="AW32" s="971"/>
      <c r="AX32" s="971"/>
      <c r="AY32" s="971"/>
      <c r="AZ32" s="1041" t="s">
        <v>583</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1076</v>
      </c>
      <c r="R33" s="1039"/>
      <c r="S33" s="1039"/>
      <c r="T33" s="1039"/>
      <c r="U33" s="1039"/>
      <c r="V33" s="1039">
        <v>1132</v>
      </c>
      <c r="W33" s="1039"/>
      <c r="X33" s="1039"/>
      <c r="Y33" s="1039"/>
      <c r="Z33" s="1039"/>
      <c r="AA33" s="1039">
        <v>-56</v>
      </c>
      <c r="AB33" s="1039"/>
      <c r="AC33" s="1039"/>
      <c r="AD33" s="1039"/>
      <c r="AE33" s="1040"/>
      <c r="AF33" s="1035">
        <v>207</v>
      </c>
      <c r="AG33" s="1036"/>
      <c r="AH33" s="1036"/>
      <c r="AI33" s="1036"/>
      <c r="AJ33" s="1037"/>
      <c r="AK33" s="980">
        <v>465</v>
      </c>
      <c r="AL33" s="971"/>
      <c r="AM33" s="971"/>
      <c r="AN33" s="971"/>
      <c r="AO33" s="971"/>
      <c r="AP33" s="971">
        <v>681</v>
      </c>
      <c r="AQ33" s="971"/>
      <c r="AR33" s="971"/>
      <c r="AS33" s="971"/>
      <c r="AT33" s="971"/>
      <c r="AU33" s="971">
        <v>340</v>
      </c>
      <c r="AV33" s="971"/>
      <c r="AW33" s="971"/>
      <c r="AX33" s="971"/>
      <c r="AY33" s="971"/>
      <c r="AZ33" s="1041" t="s">
        <v>583</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350</v>
      </c>
      <c r="R34" s="1039"/>
      <c r="S34" s="1039"/>
      <c r="T34" s="1039"/>
      <c r="U34" s="1039"/>
      <c r="V34" s="1039">
        <v>435</v>
      </c>
      <c r="W34" s="1039"/>
      <c r="X34" s="1039"/>
      <c r="Y34" s="1039"/>
      <c r="Z34" s="1039"/>
      <c r="AA34" s="1039">
        <v>-85</v>
      </c>
      <c r="AB34" s="1039"/>
      <c r="AC34" s="1039"/>
      <c r="AD34" s="1039"/>
      <c r="AE34" s="1040"/>
      <c r="AF34" s="1035">
        <v>52</v>
      </c>
      <c r="AG34" s="1036"/>
      <c r="AH34" s="1036"/>
      <c r="AI34" s="1036"/>
      <c r="AJ34" s="1037"/>
      <c r="AK34" s="980">
        <v>185</v>
      </c>
      <c r="AL34" s="971"/>
      <c r="AM34" s="971"/>
      <c r="AN34" s="971"/>
      <c r="AO34" s="971"/>
      <c r="AP34" s="971">
        <v>743</v>
      </c>
      <c r="AQ34" s="971"/>
      <c r="AR34" s="971"/>
      <c r="AS34" s="971"/>
      <c r="AT34" s="971"/>
      <c r="AU34" s="971">
        <v>393</v>
      </c>
      <c r="AV34" s="971"/>
      <c r="AW34" s="971"/>
      <c r="AX34" s="971"/>
      <c r="AY34" s="971"/>
      <c r="AZ34" s="1041" t="s">
        <v>583</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1266</v>
      </c>
      <c r="AG63" s="959"/>
      <c r="AH63" s="959"/>
      <c r="AI63" s="959"/>
      <c r="AJ63" s="1022"/>
      <c r="AK63" s="1023"/>
      <c r="AL63" s="963"/>
      <c r="AM63" s="963"/>
      <c r="AN63" s="963"/>
      <c r="AO63" s="963"/>
      <c r="AP63" s="959">
        <v>2050</v>
      </c>
      <c r="AQ63" s="959"/>
      <c r="AR63" s="959"/>
      <c r="AS63" s="959"/>
      <c r="AT63" s="959"/>
      <c r="AU63" s="959">
        <v>1082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401</v>
      </c>
      <c r="AG66" s="1008"/>
      <c r="AH66" s="1008"/>
      <c r="AI66" s="1008"/>
      <c r="AJ66" s="1009"/>
      <c r="AK66" s="1001" t="s">
        <v>402</v>
      </c>
      <c r="AL66" s="996"/>
      <c r="AM66" s="996"/>
      <c r="AN66" s="996"/>
      <c r="AO66" s="997"/>
      <c r="AP66" s="1001" t="s">
        <v>403</v>
      </c>
      <c r="AQ66" s="1002"/>
      <c r="AR66" s="1002"/>
      <c r="AS66" s="1002"/>
      <c r="AT66" s="1003"/>
      <c r="AU66" s="1001" t="s">
        <v>421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7217</v>
      </c>
      <c r="R68" s="982"/>
      <c r="S68" s="982"/>
      <c r="T68" s="982"/>
      <c r="U68" s="982"/>
      <c r="V68" s="982">
        <v>6782</v>
      </c>
      <c r="W68" s="982"/>
      <c r="X68" s="982"/>
      <c r="Y68" s="982"/>
      <c r="Z68" s="982"/>
      <c r="AA68" s="982">
        <v>435</v>
      </c>
      <c r="AB68" s="982"/>
      <c r="AC68" s="982"/>
      <c r="AD68" s="982"/>
      <c r="AE68" s="982"/>
      <c r="AF68" s="982">
        <v>268</v>
      </c>
      <c r="AG68" s="982"/>
      <c r="AH68" s="982"/>
      <c r="AI68" s="982"/>
      <c r="AJ68" s="982"/>
      <c r="AK68" s="982" t="s">
        <v>583</v>
      </c>
      <c r="AL68" s="982"/>
      <c r="AM68" s="982"/>
      <c r="AN68" s="982"/>
      <c r="AO68" s="982"/>
      <c r="AP68" s="982">
        <v>1399</v>
      </c>
      <c r="AQ68" s="982"/>
      <c r="AR68" s="982"/>
      <c r="AS68" s="982"/>
      <c r="AT68" s="982"/>
      <c r="AU68" s="982">
        <v>59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313</v>
      </c>
      <c r="R69" s="971"/>
      <c r="S69" s="971"/>
      <c r="T69" s="971"/>
      <c r="U69" s="971"/>
      <c r="V69" s="971">
        <v>304</v>
      </c>
      <c r="W69" s="971"/>
      <c r="X69" s="971"/>
      <c r="Y69" s="971"/>
      <c r="Z69" s="971"/>
      <c r="AA69" s="971">
        <v>9</v>
      </c>
      <c r="AB69" s="971"/>
      <c r="AC69" s="971"/>
      <c r="AD69" s="971"/>
      <c r="AE69" s="971"/>
      <c r="AF69" s="971">
        <v>9</v>
      </c>
      <c r="AG69" s="971"/>
      <c r="AH69" s="971"/>
      <c r="AI69" s="971"/>
      <c r="AJ69" s="971"/>
      <c r="AK69" s="971" t="s">
        <v>583</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3062</v>
      </c>
      <c r="R70" s="971"/>
      <c r="S70" s="971"/>
      <c r="T70" s="971"/>
      <c r="U70" s="971"/>
      <c r="V70" s="971">
        <v>2800</v>
      </c>
      <c r="W70" s="971"/>
      <c r="X70" s="971"/>
      <c r="Y70" s="971"/>
      <c r="Z70" s="971"/>
      <c r="AA70" s="971">
        <v>263</v>
      </c>
      <c r="AB70" s="971"/>
      <c r="AC70" s="971"/>
      <c r="AD70" s="971"/>
      <c r="AE70" s="971"/>
      <c r="AF70" s="971">
        <v>263</v>
      </c>
      <c r="AG70" s="971"/>
      <c r="AH70" s="971"/>
      <c r="AI70" s="971"/>
      <c r="AJ70" s="971"/>
      <c r="AK70" s="971">
        <v>1</v>
      </c>
      <c r="AL70" s="971"/>
      <c r="AM70" s="971"/>
      <c r="AN70" s="971"/>
      <c r="AO70" s="971"/>
      <c r="AP70" s="971">
        <v>844</v>
      </c>
      <c r="AQ70" s="971"/>
      <c r="AR70" s="971"/>
      <c r="AS70" s="971"/>
      <c r="AT70" s="971"/>
      <c r="AU70" s="971">
        <v>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540</v>
      </c>
      <c r="AG88" s="959"/>
      <c r="AH88" s="959"/>
      <c r="AI88" s="959"/>
      <c r="AJ88" s="959"/>
      <c r="AK88" s="963"/>
      <c r="AL88" s="963"/>
      <c r="AM88" s="963"/>
      <c r="AN88" s="963"/>
      <c r="AO88" s="963"/>
      <c r="AP88" s="959">
        <v>2243</v>
      </c>
      <c r="AQ88" s="959"/>
      <c r="AR88" s="959"/>
      <c r="AS88" s="959"/>
      <c r="AT88" s="959"/>
      <c r="AU88" s="959">
        <v>68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312</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312</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312</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815545</v>
      </c>
      <c r="AB110" s="889"/>
      <c r="AC110" s="889"/>
      <c r="AD110" s="889"/>
      <c r="AE110" s="890"/>
      <c r="AF110" s="891">
        <v>774830</v>
      </c>
      <c r="AG110" s="889"/>
      <c r="AH110" s="889"/>
      <c r="AI110" s="889"/>
      <c r="AJ110" s="890"/>
      <c r="AK110" s="891">
        <v>788914</v>
      </c>
      <c r="AL110" s="889"/>
      <c r="AM110" s="889"/>
      <c r="AN110" s="889"/>
      <c r="AO110" s="890"/>
      <c r="AP110" s="892">
        <v>20.8</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7265052</v>
      </c>
      <c r="BR110" s="842"/>
      <c r="BS110" s="842"/>
      <c r="BT110" s="842"/>
      <c r="BU110" s="842"/>
      <c r="BV110" s="842">
        <v>9508317</v>
      </c>
      <c r="BW110" s="842"/>
      <c r="BX110" s="842"/>
      <c r="BY110" s="842"/>
      <c r="BZ110" s="842"/>
      <c r="CA110" s="842">
        <v>9242231</v>
      </c>
      <c r="CB110" s="842"/>
      <c r="CC110" s="842"/>
      <c r="CD110" s="842"/>
      <c r="CE110" s="842"/>
      <c r="CF110" s="866">
        <v>243.2</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130</v>
      </c>
      <c r="DM110" s="842"/>
      <c r="DN110" s="842"/>
      <c r="DO110" s="842"/>
      <c r="DP110" s="842"/>
      <c r="DQ110" s="842" t="s">
        <v>440</v>
      </c>
      <c r="DR110" s="842"/>
      <c r="DS110" s="842"/>
      <c r="DT110" s="842"/>
      <c r="DU110" s="842"/>
      <c r="DV110" s="843" t="s">
        <v>130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130</v>
      </c>
      <c r="AG111" s="919"/>
      <c r="AH111" s="919"/>
      <c r="AI111" s="919"/>
      <c r="AJ111" s="920"/>
      <c r="AK111" s="921" t="s">
        <v>443</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130</v>
      </c>
      <c r="BW111" s="817"/>
      <c r="BX111" s="817"/>
      <c r="BY111" s="817"/>
      <c r="BZ111" s="817"/>
      <c r="CA111" s="817" t="s">
        <v>440</v>
      </c>
      <c r="CB111" s="817"/>
      <c r="CC111" s="817"/>
      <c r="CD111" s="817"/>
      <c r="CE111" s="817"/>
      <c r="CF111" s="875" t="s">
        <v>444</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130</v>
      </c>
      <c r="DM111" s="817"/>
      <c r="DN111" s="817"/>
      <c r="DO111" s="817"/>
      <c r="DP111" s="817"/>
      <c r="DQ111" s="817" t="s">
        <v>447</v>
      </c>
      <c r="DR111" s="817"/>
      <c r="DS111" s="817"/>
      <c r="DT111" s="817"/>
      <c r="DU111" s="817"/>
      <c r="DV111" s="794" t="s">
        <v>130</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440</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2472663</v>
      </c>
      <c r="BR112" s="817"/>
      <c r="BS112" s="817"/>
      <c r="BT112" s="817"/>
      <c r="BU112" s="817"/>
      <c r="BV112" s="817">
        <v>2193663</v>
      </c>
      <c r="BW112" s="817"/>
      <c r="BX112" s="817"/>
      <c r="BY112" s="817"/>
      <c r="BZ112" s="817"/>
      <c r="CA112" s="817">
        <v>1929974</v>
      </c>
      <c r="CB112" s="817"/>
      <c r="CC112" s="817"/>
      <c r="CD112" s="817"/>
      <c r="CE112" s="817"/>
      <c r="CF112" s="875">
        <v>50.8</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440</v>
      </c>
      <c r="DR112" s="817"/>
      <c r="DS112" s="817"/>
      <c r="DT112" s="817"/>
      <c r="DU112" s="817"/>
      <c r="DV112" s="794" t="s">
        <v>130</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255939</v>
      </c>
      <c r="AB113" s="919"/>
      <c r="AC113" s="919"/>
      <c r="AD113" s="919"/>
      <c r="AE113" s="920"/>
      <c r="AF113" s="921">
        <v>235264</v>
      </c>
      <c r="AG113" s="919"/>
      <c r="AH113" s="919"/>
      <c r="AI113" s="919"/>
      <c r="AJ113" s="920"/>
      <c r="AK113" s="921">
        <v>254461</v>
      </c>
      <c r="AL113" s="919"/>
      <c r="AM113" s="919"/>
      <c r="AN113" s="919"/>
      <c r="AO113" s="920"/>
      <c r="AP113" s="922">
        <v>6.7</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43754</v>
      </c>
      <c r="BR113" s="817"/>
      <c r="BS113" s="817"/>
      <c r="BT113" s="817"/>
      <c r="BU113" s="817"/>
      <c r="BV113" s="817">
        <v>72141</v>
      </c>
      <c r="BW113" s="817"/>
      <c r="BX113" s="817"/>
      <c r="BY113" s="817"/>
      <c r="BZ113" s="817"/>
      <c r="CA113" s="817">
        <v>67923</v>
      </c>
      <c r="CB113" s="817"/>
      <c r="CC113" s="817"/>
      <c r="CD113" s="817"/>
      <c r="CE113" s="817"/>
      <c r="CF113" s="875">
        <v>1.8</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447</v>
      </c>
      <c r="DR113" s="780"/>
      <c r="DS113" s="780"/>
      <c r="DT113" s="780"/>
      <c r="DU113" s="781"/>
      <c r="DV113" s="824" t="s">
        <v>440</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4273</v>
      </c>
      <c r="AB114" s="780"/>
      <c r="AC114" s="780"/>
      <c r="AD114" s="780"/>
      <c r="AE114" s="781"/>
      <c r="AF114" s="782">
        <v>4239</v>
      </c>
      <c r="AG114" s="780"/>
      <c r="AH114" s="780"/>
      <c r="AI114" s="780"/>
      <c r="AJ114" s="781"/>
      <c r="AK114" s="782">
        <v>4296</v>
      </c>
      <c r="AL114" s="780"/>
      <c r="AM114" s="780"/>
      <c r="AN114" s="780"/>
      <c r="AO114" s="781"/>
      <c r="AP114" s="824">
        <v>0.1</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647450</v>
      </c>
      <c r="BR114" s="817"/>
      <c r="BS114" s="817"/>
      <c r="BT114" s="817"/>
      <c r="BU114" s="817"/>
      <c r="BV114" s="817">
        <v>648371</v>
      </c>
      <c r="BW114" s="817"/>
      <c r="BX114" s="817"/>
      <c r="BY114" s="817"/>
      <c r="BZ114" s="817"/>
      <c r="CA114" s="817">
        <v>511086</v>
      </c>
      <c r="CB114" s="817"/>
      <c r="CC114" s="817"/>
      <c r="CD114" s="817"/>
      <c r="CE114" s="817"/>
      <c r="CF114" s="875">
        <v>13.4</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2300</v>
      </c>
      <c r="AB115" s="919"/>
      <c r="AC115" s="919"/>
      <c r="AD115" s="919"/>
      <c r="AE115" s="920"/>
      <c r="AF115" s="921">
        <v>2093</v>
      </c>
      <c r="AG115" s="919"/>
      <c r="AH115" s="919"/>
      <c r="AI115" s="919"/>
      <c r="AJ115" s="920"/>
      <c r="AK115" s="921">
        <v>1651</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443</v>
      </c>
      <c r="CB115" s="817"/>
      <c r="CC115" s="817"/>
      <c r="CD115" s="817"/>
      <c r="CE115" s="817"/>
      <c r="CF115" s="875" t="s">
        <v>440</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461</v>
      </c>
      <c r="DM115" s="780"/>
      <c r="DN115" s="780"/>
      <c r="DO115" s="780"/>
      <c r="DP115" s="781"/>
      <c r="DQ115" s="782" t="s">
        <v>440</v>
      </c>
      <c r="DR115" s="780"/>
      <c r="DS115" s="780"/>
      <c r="DT115" s="780"/>
      <c r="DU115" s="781"/>
      <c r="DV115" s="824" t="s">
        <v>439</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443</v>
      </c>
      <c r="AG116" s="780"/>
      <c r="AH116" s="780"/>
      <c r="AI116" s="780"/>
      <c r="AJ116" s="781"/>
      <c r="AK116" s="782" t="s">
        <v>444</v>
      </c>
      <c r="AL116" s="780"/>
      <c r="AM116" s="780"/>
      <c r="AN116" s="780"/>
      <c r="AO116" s="781"/>
      <c r="AP116" s="824" t="s">
        <v>130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130</v>
      </c>
      <c r="DM116" s="780"/>
      <c r="DN116" s="780"/>
      <c r="DO116" s="780"/>
      <c r="DP116" s="781"/>
      <c r="DQ116" s="782" t="s">
        <v>447</v>
      </c>
      <c r="DR116" s="780"/>
      <c r="DS116" s="780"/>
      <c r="DT116" s="780"/>
      <c r="DU116" s="781"/>
      <c r="DV116" s="824" t="s">
        <v>130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1078057</v>
      </c>
      <c r="AB117" s="903"/>
      <c r="AC117" s="903"/>
      <c r="AD117" s="903"/>
      <c r="AE117" s="904"/>
      <c r="AF117" s="905">
        <v>1016426</v>
      </c>
      <c r="AG117" s="903"/>
      <c r="AH117" s="903"/>
      <c r="AI117" s="903"/>
      <c r="AJ117" s="904"/>
      <c r="AK117" s="905">
        <v>1049322</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440</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439</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312</v>
      </c>
      <c r="AL118" s="896"/>
      <c r="AM118" s="896"/>
      <c r="AN118" s="896"/>
      <c r="AO118" s="897"/>
      <c r="AP118" s="899" t="s">
        <v>433</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469</v>
      </c>
      <c r="BW118" s="845"/>
      <c r="BX118" s="845"/>
      <c r="BY118" s="845"/>
      <c r="BZ118" s="845"/>
      <c r="CA118" s="845" t="s">
        <v>469</v>
      </c>
      <c r="CB118" s="845"/>
      <c r="CC118" s="845"/>
      <c r="CD118" s="845"/>
      <c r="CE118" s="845"/>
      <c r="CF118" s="875" t="s">
        <v>130</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439</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10428919</v>
      </c>
      <c r="BR119" s="845"/>
      <c r="BS119" s="845"/>
      <c r="BT119" s="845"/>
      <c r="BU119" s="845"/>
      <c r="BV119" s="845">
        <v>12422492</v>
      </c>
      <c r="BW119" s="845"/>
      <c r="BX119" s="845"/>
      <c r="BY119" s="845"/>
      <c r="BZ119" s="845"/>
      <c r="CA119" s="845">
        <v>11751214</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444</v>
      </c>
      <c r="DM119" s="764"/>
      <c r="DN119" s="764"/>
      <c r="DO119" s="764"/>
      <c r="DP119" s="765"/>
      <c r="DQ119" s="766" t="s">
        <v>444</v>
      </c>
      <c r="DR119" s="764"/>
      <c r="DS119" s="764"/>
      <c r="DT119" s="764"/>
      <c r="DU119" s="765"/>
      <c r="DV119" s="848" t="s">
        <v>130</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440</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3412466</v>
      </c>
      <c r="BR120" s="842"/>
      <c r="BS120" s="842"/>
      <c r="BT120" s="842"/>
      <c r="BU120" s="842"/>
      <c r="BV120" s="842">
        <v>4089072</v>
      </c>
      <c r="BW120" s="842"/>
      <c r="BX120" s="842"/>
      <c r="BY120" s="842"/>
      <c r="BZ120" s="842"/>
      <c r="CA120" s="842">
        <v>3963612</v>
      </c>
      <c r="CB120" s="842"/>
      <c r="CC120" s="842"/>
      <c r="CD120" s="842"/>
      <c r="CE120" s="842"/>
      <c r="CF120" s="866">
        <v>104.3</v>
      </c>
      <c r="CG120" s="867"/>
      <c r="CH120" s="867"/>
      <c r="CI120" s="867"/>
      <c r="CJ120" s="867"/>
      <c r="CK120" s="868" t="s">
        <v>475</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t="s">
        <v>130</v>
      </c>
      <c r="DH120" s="842"/>
      <c r="DI120" s="842"/>
      <c r="DJ120" s="842"/>
      <c r="DK120" s="842"/>
      <c r="DL120" s="842">
        <v>832415</v>
      </c>
      <c r="DM120" s="842"/>
      <c r="DN120" s="842"/>
      <c r="DO120" s="842"/>
      <c r="DP120" s="842"/>
      <c r="DQ120" s="842">
        <v>743194</v>
      </c>
      <c r="DR120" s="842"/>
      <c r="DS120" s="842"/>
      <c r="DT120" s="842"/>
      <c r="DU120" s="842"/>
      <c r="DV120" s="843">
        <v>19.600000000000001</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197500</v>
      </c>
      <c r="BR121" s="817"/>
      <c r="BS121" s="817"/>
      <c r="BT121" s="817"/>
      <c r="BU121" s="817"/>
      <c r="BV121" s="817">
        <v>155765</v>
      </c>
      <c r="BW121" s="817"/>
      <c r="BX121" s="817"/>
      <c r="BY121" s="817"/>
      <c r="BZ121" s="817"/>
      <c r="CA121" s="817">
        <v>114817</v>
      </c>
      <c r="CB121" s="817"/>
      <c r="CC121" s="817"/>
      <c r="CD121" s="817"/>
      <c r="CE121" s="817"/>
      <c r="CF121" s="875">
        <v>3</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826152</v>
      </c>
      <c r="DH121" s="817"/>
      <c r="DI121" s="817"/>
      <c r="DJ121" s="817"/>
      <c r="DK121" s="817"/>
      <c r="DL121" s="817">
        <v>722394</v>
      </c>
      <c r="DM121" s="817"/>
      <c r="DN121" s="817"/>
      <c r="DO121" s="817"/>
      <c r="DP121" s="817"/>
      <c r="DQ121" s="817">
        <v>648862</v>
      </c>
      <c r="DR121" s="817"/>
      <c r="DS121" s="817"/>
      <c r="DT121" s="817"/>
      <c r="DU121" s="817"/>
      <c r="DV121" s="794">
        <v>17.100000000000001</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439</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6205071</v>
      </c>
      <c r="BR122" s="845"/>
      <c r="BS122" s="845"/>
      <c r="BT122" s="845"/>
      <c r="BU122" s="845"/>
      <c r="BV122" s="845">
        <v>7109693</v>
      </c>
      <c r="BW122" s="845"/>
      <c r="BX122" s="845"/>
      <c r="BY122" s="845"/>
      <c r="BZ122" s="845"/>
      <c r="CA122" s="845">
        <v>7008623</v>
      </c>
      <c r="CB122" s="845"/>
      <c r="CC122" s="845"/>
      <c r="CD122" s="845"/>
      <c r="CE122" s="845"/>
      <c r="CF122" s="846">
        <v>184.4</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v>666530</v>
      </c>
      <c r="DH122" s="817"/>
      <c r="DI122" s="817"/>
      <c r="DJ122" s="817"/>
      <c r="DK122" s="817"/>
      <c r="DL122" s="817">
        <v>638854</v>
      </c>
      <c r="DM122" s="817"/>
      <c r="DN122" s="817"/>
      <c r="DO122" s="817"/>
      <c r="DP122" s="817"/>
      <c r="DQ122" s="817">
        <v>537918</v>
      </c>
      <c r="DR122" s="817"/>
      <c r="DS122" s="817"/>
      <c r="DT122" s="817"/>
      <c r="DU122" s="817"/>
      <c r="DV122" s="794">
        <v>14.2</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479</v>
      </c>
      <c r="BP123" s="878"/>
      <c r="BQ123" s="832">
        <v>9815037</v>
      </c>
      <c r="BR123" s="833"/>
      <c r="BS123" s="833"/>
      <c r="BT123" s="833"/>
      <c r="BU123" s="833"/>
      <c r="BV123" s="833">
        <v>11354530</v>
      </c>
      <c r="BW123" s="833"/>
      <c r="BX123" s="833"/>
      <c r="BY123" s="833"/>
      <c r="BZ123" s="833"/>
      <c r="CA123" s="833">
        <v>11087052</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16.899999999999999</v>
      </c>
      <c r="BR124" s="831"/>
      <c r="BS124" s="831"/>
      <c r="BT124" s="831"/>
      <c r="BU124" s="831"/>
      <c r="BV124" s="831">
        <v>27.2</v>
      </c>
      <c r="BW124" s="831"/>
      <c r="BX124" s="831"/>
      <c r="BY124" s="831"/>
      <c r="BZ124" s="831"/>
      <c r="CA124" s="831">
        <v>17.399999999999999</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v>979981</v>
      </c>
      <c r="DH124" s="764"/>
      <c r="DI124" s="764"/>
      <c r="DJ124" s="764"/>
      <c r="DK124" s="765"/>
      <c r="DL124" s="766" t="s">
        <v>440</v>
      </c>
      <c r="DM124" s="764"/>
      <c r="DN124" s="764"/>
      <c r="DO124" s="764"/>
      <c r="DP124" s="765"/>
      <c r="DQ124" s="766" t="s">
        <v>130</v>
      </c>
      <c r="DR124" s="764"/>
      <c r="DS124" s="764"/>
      <c r="DT124" s="764"/>
      <c r="DU124" s="765"/>
      <c r="DV124" s="848" t="s">
        <v>440</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440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440</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2300</v>
      </c>
      <c r="AB127" s="780"/>
      <c r="AC127" s="780"/>
      <c r="AD127" s="780"/>
      <c r="AE127" s="781"/>
      <c r="AF127" s="782">
        <v>2093</v>
      </c>
      <c r="AG127" s="780"/>
      <c r="AH127" s="780"/>
      <c r="AI127" s="780"/>
      <c r="AJ127" s="781"/>
      <c r="AK127" s="782">
        <v>1651</v>
      </c>
      <c r="AL127" s="780"/>
      <c r="AM127" s="780"/>
      <c r="AN127" s="780"/>
      <c r="AO127" s="781"/>
      <c r="AP127" s="824">
        <v>0</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443</v>
      </c>
      <c r="DM127" s="817"/>
      <c r="DN127" s="817"/>
      <c r="DO127" s="817"/>
      <c r="DP127" s="817"/>
      <c r="DQ127" s="817" t="s">
        <v>440</v>
      </c>
      <c r="DR127" s="817"/>
      <c r="DS127" s="817"/>
      <c r="DT127" s="817"/>
      <c r="DU127" s="817"/>
      <c r="DV127" s="794" t="s">
        <v>130</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48521</v>
      </c>
      <c r="AB128" s="801"/>
      <c r="AC128" s="801"/>
      <c r="AD128" s="801"/>
      <c r="AE128" s="802"/>
      <c r="AF128" s="803">
        <v>44210</v>
      </c>
      <c r="AG128" s="801"/>
      <c r="AH128" s="801"/>
      <c r="AI128" s="801"/>
      <c r="AJ128" s="802"/>
      <c r="AK128" s="803">
        <v>42669</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440</v>
      </c>
      <c r="DM128" s="791"/>
      <c r="DN128" s="791"/>
      <c r="DO128" s="791"/>
      <c r="DP128" s="791"/>
      <c r="DQ128" s="791" t="s">
        <v>440</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4283929</v>
      </c>
      <c r="AB129" s="780"/>
      <c r="AC129" s="780"/>
      <c r="AD129" s="780"/>
      <c r="AE129" s="781"/>
      <c r="AF129" s="782">
        <v>4560255</v>
      </c>
      <c r="AG129" s="780"/>
      <c r="AH129" s="780"/>
      <c r="AI129" s="780"/>
      <c r="AJ129" s="781"/>
      <c r="AK129" s="782">
        <v>4428719</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661771</v>
      </c>
      <c r="AB130" s="780"/>
      <c r="AC130" s="780"/>
      <c r="AD130" s="780"/>
      <c r="AE130" s="781"/>
      <c r="AF130" s="782">
        <v>640438</v>
      </c>
      <c r="AG130" s="780"/>
      <c r="AH130" s="780"/>
      <c r="AI130" s="780"/>
      <c r="AJ130" s="781"/>
      <c r="AK130" s="782">
        <v>628021</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3622158</v>
      </c>
      <c r="AB131" s="764"/>
      <c r="AC131" s="764"/>
      <c r="AD131" s="764"/>
      <c r="AE131" s="765"/>
      <c r="AF131" s="766">
        <v>3919817</v>
      </c>
      <c r="AG131" s="764"/>
      <c r="AH131" s="764"/>
      <c r="AI131" s="764"/>
      <c r="AJ131" s="765"/>
      <c r="AK131" s="766">
        <v>3800698</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17.399999999999999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10.153201490000001</v>
      </c>
      <c r="AB132" s="745"/>
      <c r="AC132" s="745"/>
      <c r="AD132" s="745"/>
      <c r="AE132" s="746"/>
      <c r="AF132" s="747">
        <v>8.4641196260000005</v>
      </c>
      <c r="AG132" s="745"/>
      <c r="AH132" s="745"/>
      <c r="AI132" s="745"/>
      <c r="AJ132" s="746"/>
      <c r="AK132" s="747">
        <v>9.9621701070000004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9.5</v>
      </c>
      <c r="AB133" s="724"/>
      <c r="AC133" s="724"/>
      <c r="AD133" s="724"/>
      <c r="AE133" s="725"/>
      <c r="AF133" s="723">
        <v>9.5</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v5AQz7pt2tsBOnExLP2EchAMsac+oF6OLCYeUNYub0cIg0SRPNH/xjZZN4ybFNLZznvP89PO/aUIupVwT5xOA==" saltValue="9NoGQKb37+lbE4b3ats4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CC758-A5FF-4C47-9546-ABB3C3BBC907}">
  <sheetPr>
    <pageSetUpPr fitToPage="1"/>
  </sheetPr>
  <dimension ref="A1:DQ105"/>
  <sheetViews>
    <sheetView showGridLines="0" view="pageBreakPreview" topLeftCell="AW49" zoomScaleNormal="85" zoomScaleSheetLayoutView="100" workbookViewId="0">
      <selection activeCell="CK72" sqref="CK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olH6xOic1zDguZgJXl2C1xLvycd9g4zVuam2sienNu6t8+pS0SauPVz8SJCqr/4XqML+ViWDIiW/a5tPKPcfA==" saltValue="dbIPOce4rElrBu06Gd3q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kd8ZTNuSme9rExorAfM8zHPEccBVFEYAa4YIJs5kPcZec3zohaTKQEWNJU2Z+9pDPOiKlomOQC6P3ukg0Mw==" saltValue="WZYlNMToejoUr7N+FhqC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1089979</v>
      </c>
      <c r="AP9" s="281">
        <v>200401</v>
      </c>
      <c r="AQ9" s="282">
        <v>166998</v>
      </c>
      <c r="AR9" s="283">
        <v>20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203088</v>
      </c>
      <c r="AP10" s="284">
        <v>37339</v>
      </c>
      <c r="AQ10" s="285">
        <v>26170</v>
      </c>
      <c r="AR10" s="286">
        <v>42.7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5047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254</v>
      </c>
      <c r="AP13" s="284">
        <v>47</v>
      </c>
      <c r="AQ13" s="285">
        <v>6466</v>
      </c>
      <c r="AR13" s="286">
        <v>-99.3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t="s">
        <v>517</v>
      </c>
      <c r="AP14" s="284" t="s">
        <v>517</v>
      </c>
      <c r="AQ14" s="285">
        <v>3589</v>
      </c>
      <c r="AR14" s="286" t="s">
        <v>517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-83058</v>
      </c>
      <c r="AP15" s="284">
        <v>-15271</v>
      </c>
      <c r="AQ15" s="285">
        <v>-12920</v>
      </c>
      <c r="AR15" s="286">
        <v>18.2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1210263</v>
      </c>
      <c r="AP16" s="284">
        <v>222516</v>
      </c>
      <c r="AQ16" s="285">
        <v>195349</v>
      </c>
      <c r="AR16" s="286">
        <v>13.9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20.59</v>
      </c>
      <c r="AP21" s="298">
        <v>16.600000000000001</v>
      </c>
      <c r="AQ21" s="299">
        <v>3.99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96</v>
      </c>
      <c r="AP22" s="303">
        <v>95.6</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788914</v>
      </c>
      <c r="AP32" s="312">
        <v>145048</v>
      </c>
      <c r="AQ32" s="313">
        <v>125145</v>
      </c>
      <c r="AR32" s="314">
        <v>15.9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v>142</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v>186</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254461</v>
      </c>
      <c r="AP35" s="312">
        <v>46785</v>
      </c>
      <c r="AQ35" s="313">
        <v>24116</v>
      </c>
      <c r="AR35" s="314">
        <v>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4296</v>
      </c>
      <c r="AP36" s="312">
        <v>790</v>
      </c>
      <c r="AQ36" s="313">
        <v>3945</v>
      </c>
      <c r="AR36" s="314">
        <v>-80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1651</v>
      </c>
      <c r="AP37" s="312">
        <v>304</v>
      </c>
      <c r="AQ37" s="313">
        <v>817</v>
      </c>
      <c r="AR37" s="314">
        <v>-62.8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517</v>
      </c>
      <c r="AP38" s="315" t="s">
        <v>517</v>
      </c>
      <c r="AQ38" s="316">
        <v>16</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-42669</v>
      </c>
      <c r="AP39" s="312">
        <v>-7845</v>
      </c>
      <c r="AQ39" s="313">
        <v>-6780</v>
      </c>
      <c r="AR39" s="314">
        <v>15.7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-628021</v>
      </c>
      <c r="AP40" s="312">
        <v>-115466</v>
      </c>
      <c r="AQ40" s="313">
        <v>-98746</v>
      </c>
      <c r="AR40" s="314">
        <v>16.899999999999999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378632</v>
      </c>
      <c r="AP41" s="312">
        <v>69614</v>
      </c>
      <c r="AQ41" s="313">
        <v>48842</v>
      </c>
      <c r="AR41" s="314">
        <v>42.5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877886</v>
      </c>
      <c r="AN51" s="334">
        <v>156013</v>
      </c>
      <c r="AO51" s="335">
        <v>6.9</v>
      </c>
      <c r="AP51" s="336">
        <v>167497</v>
      </c>
      <c r="AQ51" s="337">
        <v>-17.399999999999999</v>
      </c>
      <c r="AR51" s="338">
        <v>24.3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221578</v>
      </c>
      <c r="AN52" s="342">
        <v>39378</v>
      </c>
      <c r="AO52" s="343">
        <v>-4.9000000000000004</v>
      </c>
      <c r="AP52" s="344">
        <v>82571</v>
      </c>
      <c r="AQ52" s="345">
        <v>3.6</v>
      </c>
      <c r="AR52" s="346">
        <v>-8.5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678258</v>
      </c>
      <c r="AN53" s="334">
        <v>122739</v>
      </c>
      <c r="AO53" s="335">
        <v>-21.3</v>
      </c>
      <c r="AP53" s="336">
        <v>190274</v>
      </c>
      <c r="AQ53" s="337">
        <v>13.6</v>
      </c>
      <c r="AR53" s="338">
        <v>-34.9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289071</v>
      </c>
      <c r="AN54" s="342">
        <v>52311</v>
      </c>
      <c r="AO54" s="343">
        <v>32.799999999999997</v>
      </c>
      <c r="AP54" s="344">
        <v>88584</v>
      </c>
      <c r="AQ54" s="345">
        <v>7.3</v>
      </c>
      <c r="AR54" s="346">
        <v>25.5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1551416</v>
      </c>
      <c r="AN55" s="334">
        <v>284611</v>
      </c>
      <c r="AO55" s="335">
        <v>131.9</v>
      </c>
      <c r="AP55" s="336">
        <v>200194</v>
      </c>
      <c r="AQ55" s="337">
        <v>5.2</v>
      </c>
      <c r="AR55" s="338">
        <v>126.7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701022</v>
      </c>
      <c r="AN56" s="342">
        <v>128604</v>
      </c>
      <c r="AO56" s="343">
        <v>145.80000000000001</v>
      </c>
      <c r="AP56" s="344">
        <v>106422</v>
      </c>
      <c r="AQ56" s="345">
        <v>20.100000000000001</v>
      </c>
      <c r="AR56" s="346">
        <v>125.7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4038368</v>
      </c>
      <c r="AN57" s="334">
        <v>744674</v>
      </c>
      <c r="AO57" s="335">
        <v>161.6</v>
      </c>
      <c r="AP57" s="336">
        <v>196914</v>
      </c>
      <c r="AQ57" s="337">
        <v>-1.6</v>
      </c>
      <c r="AR57" s="338">
        <v>163.19999999999999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890718</v>
      </c>
      <c r="AN58" s="342">
        <v>164248</v>
      </c>
      <c r="AO58" s="343">
        <v>27.7</v>
      </c>
      <c r="AP58" s="344">
        <v>98966</v>
      </c>
      <c r="AQ58" s="345">
        <v>-7</v>
      </c>
      <c r="AR58" s="346">
        <v>34.700000000000003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1514386</v>
      </c>
      <c r="AN59" s="334">
        <v>278431</v>
      </c>
      <c r="AO59" s="335">
        <v>-62.6</v>
      </c>
      <c r="AP59" s="336">
        <v>204757</v>
      </c>
      <c r="AQ59" s="337">
        <v>4</v>
      </c>
      <c r="AR59" s="338">
        <v>-66.599999999999994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1033453</v>
      </c>
      <c r="AN60" s="342">
        <v>190008</v>
      </c>
      <c r="AO60" s="343">
        <v>15.7</v>
      </c>
      <c r="AP60" s="344">
        <v>106071</v>
      </c>
      <c r="AQ60" s="345">
        <v>7.2</v>
      </c>
      <c r="AR60" s="346">
        <v>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1732063</v>
      </c>
      <c r="AN61" s="349">
        <v>317294</v>
      </c>
      <c r="AO61" s="350">
        <v>43.3</v>
      </c>
      <c r="AP61" s="351">
        <v>191927</v>
      </c>
      <c r="AQ61" s="352">
        <v>0.8</v>
      </c>
      <c r="AR61" s="338">
        <v>42.5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627168</v>
      </c>
      <c r="AN62" s="342">
        <v>114910</v>
      </c>
      <c r="AO62" s="343">
        <v>43.4</v>
      </c>
      <c r="AP62" s="344">
        <v>96523</v>
      </c>
      <c r="AQ62" s="345">
        <v>6.2</v>
      </c>
      <c r="AR62" s="346">
        <v>37.200000000000003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GJI8GKSG6AzxuIpZmtfiZL+2Fj6tYgh1mJaFmz80zWHv/4FX3DrV3Fpk55cYm9tuLTDERTgafSBeczMPt1j0Q==" saltValue="yIZKHORZiNjq/e/Rc5rI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5q1uDAbdScLeRBQKO/QMDd6vFisFYkKGWUNF5814gl9E4w0DjfP5qIOD92ne/MVV1+E4m9a9G4PuMc4SNl3N3g==" saltValue="oLDjtI0c4i0jOj8txrpq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ALYlpqBxOAIWW6rmRegfTY+i+QNJYBfSeO6+lLB43XgNnQUYRGxy1pBah5F4s9ldg0xwaYxxy54GK1DhxLtIvA==" saltValue="QXuk27HTxwV1wXNA1y9M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38.85</v>
      </c>
      <c r="G47" s="12">
        <v>38</v>
      </c>
      <c r="H47" s="12">
        <v>34.200000000000003</v>
      </c>
      <c r="I47" s="12">
        <v>32.409999999999997</v>
      </c>
      <c r="J47" s="13">
        <v>37.71</v>
      </c>
    </row>
    <row r="48" spans="2:10" ht="57.75" customHeight="1" x14ac:dyDescent="0.15">
      <c r="B48" s="14"/>
      <c r="C48" s="1141" t="s">
        <v>4</v>
      </c>
      <c r="D48" s="1141"/>
      <c r="E48" s="1142"/>
      <c r="F48" s="15">
        <v>6.55</v>
      </c>
      <c r="G48" s="16">
        <v>3.12</v>
      </c>
      <c r="H48" s="16">
        <v>5.15</v>
      </c>
      <c r="I48" s="16">
        <v>7.88</v>
      </c>
      <c r="J48" s="17">
        <v>6.87</v>
      </c>
    </row>
    <row r="49" spans="2:10" ht="57.75" customHeight="1" thickBot="1" x14ac:dyDescent="0.2">
      <c r="B49" s="18"/>
      <c r="C49" s="1143" t="s">
        <v>5</v>
      </c>
      <c r="D49" s="1143"/>
      <c r="E49" s="1144"/>
      <c r="F49" s="19" t="s">
        <v>564</v>
      </c>
      <c r="G49" s="20" t="s">
        <v>565</v>
      </c>
      <c r="H49" s="20" t="s">
        <v>566</v>
      </c>
      <c r="I49" s="20">
        <v>3.33</v>
      </c>
      <c r="J49" s="21">
        <v>14.37</v>
      </c>
    </row>
    <row r="50" spans="2:10" x14ac:dyDescent="0.15"/>
  </sheetData>
  <sheetProtection algorithmName="SHA-512" hashValue="ErFOP116gKuuajT1IESZAGnLHPK2bnqRZHXsMevgNf/01w1yg36HE49Nyo0cJyA6SafDoXoz5inLZAjQtgbZMw==" saltValue="tCzr+k/bDbnZALxKchQH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(2)</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2024-03-07T06:17:43Z</cp:lastPrinted>
  <dcterms:created xsi:type="dcterms:W3CDTF">2024-02-04T23:45:44Z</dcterms:created>
  <dcterms:modified xsi:type="dcterms:W3CDTF">2024-03-25T23:35:48Z</dcterms:modified>
  <cp:category/>
</cp:coreProperties>
</file>