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calcChain>
</file>

<file path=xl/sharedStrings.xml><?xml version="1.0" encoding="utf-8"?>
<sst xmlns="http://schemas.openxmlformats.org/spreadsheetml/2006/main" count="1035" uniqueCount="551">
  <si>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</si>
  <si>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</si>
  <si>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</si>
  <si>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</si>
  <si>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</si>
  <si>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</si>
  <si>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</si>
  <si>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</si>
  <si>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</si>
  <si>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</si>
  <si>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</si>
  <si>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</si>
  <si>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</si>
  <si>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</si>
  <si>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</si>
  <si>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</si>
  <si>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</si>
  <si>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</si>
  <si>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</si>
  <si>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</si>
  <si>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</si>
  <si>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</si>
  <si>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</si>
  <si>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</si>
  <si>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</si>
  <si>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</si>
  <si>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</si>
  <si>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</si>
  <si>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</si>
  <si>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</si>
  <si>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</si>
  <si>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</si>
  <si>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</si>
  <si>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</si>
  <si>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</si>
  <si>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</si>
  <si>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</si>
  <si>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</si>
  <si>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</si>
  <si>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</si>
  <si>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</si>
  <si>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</si>
  <si>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</si>
  <si>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</si>
  <si>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</si>
  <si>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</si>
  <si>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</si>
  <si>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</si>
  <si>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</si>
  <si>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</si>
  <si>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</si>
  <si>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</si>
  <si>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</si>
  <si>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</si>
  <si>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</si>
  <si>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</si>
  <si>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</si>
  <si>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</si>
  <si>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</si>
  <si>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</si>
  <si>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</si>
  <si>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</si>
  <si>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</si>
  <si>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</si>
  <si>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</si>
  <si>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</si>
  <si>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</si>
  <si>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</si>
  <si>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</si>
  <si>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</si>
  <si>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</si>
  <si>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</si>
  <si>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</si>
  <si>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</si>
  <si>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</si>
  <si>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</si>
  <si>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</si>
  <si>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</si>
  <si>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</si>
  <si>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</si>
  <si>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</si>
  <si>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</si>
  <si>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</si>
  <si>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</si>
  <si>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</si>
  <si>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</si>
  <si>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</si>
  <si>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</si>
  <si>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</si>
  <si>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</si>
  <si>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</si>
  <si>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</si>
  <si>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</si>
  <si>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</si>
  <si>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</si>
  <si>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</si>
  <si>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</si>
  <si>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</si>
  <si>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</si>
  <si>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</si>
  <si>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</si>
  <si>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</si>
  <si>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</si>
  <si>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</si>
  <si>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</si>
  <si>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</si>
  <si>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</si>
  <si>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</si>
  <si>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</si>
  <si>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</si>
  <si>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</si>
  <si>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</si>
  <si>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</si>
  <si>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</si>
  <si>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</si>
  <si>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</si>
  <si>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</si>
  <si>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</si>
  <si>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</si>
  <si>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</si>
  <si>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</si>
  <si>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</si>
  <si>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</si>
  <si>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</si>
  <si>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</si>
  <si>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</si>
  <si>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</si>
  <si>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</si>
  <si>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</si>
  <si>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</si>
  <si>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</si>
  <si>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</si>
  <si>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</si>
  <si>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</si>
  <si>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</si>
  <si>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</si>
  <si>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</si>
  <si>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</si>
  <si>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</si>
  <si>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</si>
  <si>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</si>
  <si>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</si>
  <si>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</si>
  <si>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</si>
  <si>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</si>
  <si>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</si>
  <si>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</si>
  <si>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</si>
  <si>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</si>
  <si>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</si>
  <si>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</si>
  <si>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</si>
  <si>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</si>
  <si>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</si>
  <si>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</si>
  <si>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</si>
  <si>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</si>
  <si>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</si>
  <si>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</si>
  <si>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</si>
  <si>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</si>
  <si>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</si>
  <si>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</si>
  <si>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</si>
  <si>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</si>
  <si>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</si>
  <si>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</si>
  <si>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</si>
  <si>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</si>
  <si>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</si>
  <si>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</si>
  <si>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</si>
  <si>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</si>
  <si>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</si>
  <si>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</si>
  <si>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</si>
  <si>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</si>
  <si>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</si>
  <si>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</si>
  <si>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</si>
  <si>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</si>
  <si>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</si>
  <si>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</si>
  <si>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</si>
  <si>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</si>
  <si>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</si>
  <si>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</si>
  <si>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</si>
  <si>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</si>
  <si>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</si>
  <si>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</si>
  <si>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</si>
  <si>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</si>
  <si>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北海道大樹町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</si>
  <si>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</si>
  <si>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</si>
  <si>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</si>
  <si>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</si>
  <si>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</si>
  <si>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</si>
  <si>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</si>
  <si>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</si>
  <si>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</si>
  <si>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</si>
  <si>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</si>
  <si>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</si>
  <si>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</si>
  <si>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</si>
  <si>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</si>
  <si>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</si>
  <si>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</si>
  <si>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</si>
  <si>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</si>
  <si>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</si>
  <si>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</si>
  <si>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</si>
  <si>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</si>
  <si>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</si>
  <si>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</si>
  <si>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</si>
  <si>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</si>
  <si>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</si>
  <si>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</si>
  <si>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</si>
  <si>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</si>
  <si>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</si>
  <si>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</si>
  <si>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</si>
  <si>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</si>
  <si>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</si>
  <si>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</si>
  <si>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</si>
  <si>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</si>
  <si>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</si>
  <si>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</si>
  <si>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</si>
  <si>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</si>
  <si>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</si>
  <si>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</si>
  <si>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</si>
  <si>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</si>
  <si>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</si>
  <si>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</si>
  <si>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</si>
  <si>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</si>
  <si>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</si>
  <si>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</si>
  <si>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</si>
  <si>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</si>
  <si>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</si>
  <si>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</si>
  <si>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</si>
  <si>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</si>
  <si>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</si>
  <si>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</si>
  <si>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</si>
  <si>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</si>
  <si>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</si>
  <si>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</si>
  <si>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</si>
  <si>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</si>
  <si>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</si>
  <si>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</si>
  <si>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</si>
  <si>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</si>
  <si>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</si>
  <si>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</si>
  <si>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</si>
  <si>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</si>
  <si>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</si>
  <si>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</si>
  <si>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</si>
  <si>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</si>
  <si>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</si>
  <si>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</si>
  <si>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</si>
  <si>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</si>
  <si>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</si>
  <si>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</si>
  <si>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</si>
  <si>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</si>
  <si>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</si>
  <si>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</si>
  <si>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</si>
  <si>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</si>
  <si>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</si>
  <si>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</si>
  <si>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</si>
  <si>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</si>
  <si>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</si>
  <si>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</si>
  <si>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</si>
  <si>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</si>
  <si>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</si>
  <si>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</si>
  <si>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</si>
  <si>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</si>
  <si>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</si>
  <si>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</si>
  <si>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</si>
  <si>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</si>
  <si>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</si>
  <si>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</si>
  <si>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</si>
  <si>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</si>
  <si>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</si>
  <si>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</si>
  <si>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</si>
  <si>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</si>
  <si>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</si>
  <si>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</si>
  <si>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</si>
  <si>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</si>
  <si>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</si>
  <si>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</si>
  <si>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</si>
  <si>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</si>
  <si>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</si>
  <si>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</si>
  <si>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</si>
  <si>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</si>
  <si>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</si>
  <si>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</si>
  <si>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</si>
  <si>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</si>
  <si>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</si>
  <si>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</si>
  <si>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</si>
  <si>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</si>
  <si>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</si>
  <si>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</si>
  <si>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</si>
  <si>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</si>
  <si>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</si>
  <si>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</si>
  <si>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</si>
  <si>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</si>
  <si>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</si>
  <si>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</si>
  <si>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</si>
  <si>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</si>
  <si>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</si>
  <si>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</si>
  <si>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北海道大樹町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</si>
  <si>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</si>
  <si>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</si>
  <si>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</si>
  <si>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</si>
  <si>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</si>
  <si>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</si>
  <si>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</si>
  <si>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</si>
  <si>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</si>
  <si>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</si>
  <si>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</si>
  <si>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</si>
  <si>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</si>
  <si>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</si>
  <si>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</si>
  <si>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</si>
  <si>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</si>
  <si>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</si>
  <si>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</si>
  <si>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</si>
  <si>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</si>
  <si>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</si>
  <si>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</si>
  <si>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</si>
  <si>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</si>
  <si>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</si>
  <si>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</si>
  <si>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</si>
  <si>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</si>
  <si>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</si>
  <si>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</si>
  <si>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</si>
  <si>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</si>
  <si>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</si>
  <si>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</si>
  <si>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</si>
  <si>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</si>
  <si>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</si>
  <si>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</si>
  <si>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</si>
  <si>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</si>
  <si>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</si>
  <si>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</si>
  <si>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</si>
  <si>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</si>
  <si>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</si>
  <si>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</si>
  <si>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</si>
  <si>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</si>
  <si>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</si>
  <si>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</si>
  <si>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</si>
  <si>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</si>
  <si>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</si>
  <si>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</si>
  <si>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</si>
  <si>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</si>
  <si>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</si>
  <si>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</si>
  <si>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</si>
  <si>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</si>
  <si>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</si>
  <si>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</si>
  <si>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</si>
  <si>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</si>
  <si>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</si>
  <si>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</si>
  <si>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</si>
  <si>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</si>
  <si>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</si>
  <si>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</si>
  <si>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</si>
  <si>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</si>
  <si>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</si>
  <si>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</si>
  <si>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</si>
  <si>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</si>
  <si>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</si>
  <si>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</si>
  <si>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</si>
  <si>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</si>
  <si>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</si>
  <si>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</si>
  <si>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</si>
  <si>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</si>
  <si>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</si>
  <si>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</si>
  <si>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</si>
  <si>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</si>
  <si>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</si>
  <si>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</si>
  <si>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</si>
  <si>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</si>
  <si>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</si>
  <si>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</si>
  <si>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</si>
  <si>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</si>
  <si>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</si>
  <si>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</si>
  <si>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</si>
  <si>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</si>
  <si>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</si>
  <si>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</si>
  <si>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</si>
  <si>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</si>
  <si>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</si>
  <si>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</si>
  <si>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</si>
  <si>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</si>
  <si>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</si>
  <si>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</si>
  <si>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</si>
  <si>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</si>
  <si>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</si>
  <si>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</si>
  <si>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</si>
  <si>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</si>
  <si>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</si>
  <si>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</si>
  <si>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</si>
  <si>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</si>
  <si>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</si>
  <si>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</si>
  <si>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</si>
  <si>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</si>
  <si>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</si>
  <si>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</si>
  <si>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</si>
  <si>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</si>
  <si>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</si>
  <si>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</si>
  <si>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</si>
  <si>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</si>
  <si>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</si>
  <si>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</si>
  <si>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</si>
  <si>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</si>
  <si>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</si>
  <si>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</si>
  <si>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</si>
  <si>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</si>
  <si>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</si>
  <si>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</si>
  <si>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</si>
  <si>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</si>
  <si>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</si>
  <si>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</si>
  <si>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</si>
  <si>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</si>
  <si>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</si>
  <si>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</si>
  <si>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</si>
  <si>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</si>
  <si>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</si>
  <si>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</si>
  <si>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</si>
  <si>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</si>
  <si>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</si>
  <si>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</si>
  <si>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</si>
  <si>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</si>
  <si>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</si>
  <si>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</si>
  <si>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</si>
  <si>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</si>
  <si>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</si>
  <si>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</si>
  <si>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</si>
  <si>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</si>
  <si>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</si>
  <si>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</si>
  <si>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</si>
  <si>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</si>
  <si>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</si>
  <si>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</si>
  <si>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1.44</t>
  </si>
  <si>
    <t>水道事業会計</t>
  </si>
  <si>
    <t>国民健康保険病院事業会計</t>
  </si>
  <si>
    <t>一般会計</t>
  </si>
  <si>
    <t>国民健康保険事業特別会計</t>
  </si>
  <si>
    <t>介護保険特別会計</t>
  </si>
  <si>
    <t>介護サービス事業特別会計</t>
  </si>
  <si>
    <t>公共下水道事業特別会計</t>
  </si>
  <si>
    <t>後期高齢者医療特別会計</t>
  </si>
  <si>
    <t>その他会計（赤字）</t>
  </si>
  <si>
    <t>その他会計（黒字）</t>
  </si>
  <si>
    <t>-</t>
    <phoneticPr fontId="2"/>
  </si>
  <si>
    <t>-</t>
    <phoneticPr fontId="2"/>
  </si>
  <si>
    <t>とかち広域消防事務組合</t>
    <rPh sb="3" eb="5">
      <t>コウイキ</t>
    </rPh>
    <rPh sb="5" eb="7">
      <t>ショウボウ</t>
    </rPh>
    <rPh sb="7" eb="9">
      <t>ジム</t>
    </rPh>
    <rPh sb="9" eb="11">
      <t>クミアイ</t>
    </rPh>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</si>
  <si>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</si>
  <si>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
  </si>
  <si>
    <t>南十勝複合事務組合</t>
    <rPh sb="0" eb="1">
      <t>ミナミ</t>
    </rPh>
    <rPh sb="1" eb="3">
      <t>トカチ</t>
    </rPh>
    <rPh sb="3" eb="5">
      <t>フクゴウ</t>
    </rPh>
    <rPh sb="5" eb="7">
      <t>ジム</t>
    </rPh>
    <rPh sb="7" eb="9">
      <t>クミアイ</t>
    </rPh>
    <phoneticPr fontId="2"/>
  </si>
  <si>
    <t>十勝圏複合事務組合</t>
    <rPh sb="0" eb="2">
      <t>トカチ</t>
    </rPh>
    <rPh sb="2" eb="3">
      <t>ケン</t>
    </rPh>
    <rPh sb="3" eb="5">
      <t>フクゴウ</t>
    </rPh>
    <rPh sb="5" eb="7">
      <t>ジム</t>
    </rPh>
    <rPh sb="7" eb="9">
      <t>クミアイ</t>
    </rPh>
    <phoneticPr fontId="2"/>
  </si>
  <si>
    <t>南十勝消防事務組合</t>
    <rPh sb="0" eb="1">
      <t>ミナミ</t>
    </rPh>
    <rPh sb="1" eb="3">
      <t>トカチ</t>
    </rPh>
    <rPh sb="3" eb="5">
      <t>ショウボウ</t>
    </rPh>
    <rPh sb="5" eb="7">
      <t>ジム</t>
    </rPh>
    <rPh sb="7" eb="9">
      <t>クミアイ</t>
    </rPh>
    <phoneticPr fontId="2"/>
  </si>
  <si>
    <t>法非適用</t>
    <rPh sb="0" eb="1">
      <t>ホウ</t>
    </rPh>
    <rPh sb="1" eb="2">
      <t>ヒ</t>
    </rPh>
    <rPh sb="2" eb="4">
      <t>テキヨウ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</si>
  <si>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</si>
  <si>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</si>
  <si>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</si>
  <si>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</si>
  <si>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</si>
  <si>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</si>
  <si>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</si>
  <si>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</si>
  <si>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</si>
  <si>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</si>
  <si>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</si>
  <si>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将来負担比率ともに類似団体平均値と比較して高くなっている。実質公債費比率が類似団体平均に比べて高いのは、平成10年度に竣工した生涯学習センターの建設に係る約10億円、平成７～17年度に整備した町道改良舗装事業の約15億円の地方債を発行したことが主な要因と考えられる。将来負担比率が類似団体に比べて高いのは、基金は年々増加しているものの、水道・下水道事業等の公営企業に係る起債残高が30億円と高いことが要因となっている。
交付税措置のない、または少ない地方債の償還が進むことで、今後は両比率とも低下するものと想定される。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</si>
</sst>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186219</c:v>
                </c:pt>
                <c:pt idx="1">
                  <c:v>73091</c:v>
                </c:pt>
                <c:pt idx="2">
                  <c:v>95459</c:v>
                </c:pt>
                <c:pt idx="3">
                  <c:v>163554</c:v>
                </c:pt>
                <c:pt idx="4">
                  <c:v>177221</c:v>
                </c:pt>
              </c:numCache>
            </c:numRef>
          </c:val>
          <c:smooth val="0"/>
        </c:ser>
        <c:dLbls>
          <c:showLegendKey val="0"/>
          <c:showVal val="0"/>
          <c:showCatName val="0"/>
          <c:showSerName val="0"/>
          <c:showPercent val="0"/>
          <c:showBubbleSize val="0"/>
        </c:dLbls>
        <c:marker val="1"/>
        <c:smooth val="0"/>
        <c:axId val="107751296"/>
        <c:axId val="107769856"/>
      </c:lineChart>
      <c:catAx>
        <c:axId val="1077512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69856"/>
        <c:crosses val="autoZero"/>
        <c:auto val="1"/>
        <c:lblAlgn val="ctr"/>
        <c:lblOffset val="100"/>
        <c:tickLblSkip val="1"/>
        <c:tickMarkSkip val="1"/>
        <c:noMultiLvlLbl val="0"/>
      </c:catAx>
      <c:valAx>
        <c:axId val="1077698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51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6.07</c:v>
                </c:pt>
                <c:pt idx="1">
                  <c:v>4.12</c:v>
                </c:pt>
                <c:pt idx="2">
                  <c:v>6.12</c:v>
                </c:pt>
                <c:pt idx="3">
                  <c:v>5.8</c:v>
                </c:pt>
                <c:pt idx="4">
                  <c:v>6.04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35.19</c:v>
                </c:pt>
                <c:pt idx="1">
                  <c:v>36.07</c:v>
                </c:pt>
                <c:pt idx="2">
                  <c:v>42</c:v>
                </c:pt>
                <c:pt idx="3">
                  <c:v>52.26</c:v>
                </c:pt>
                <c:pt idx="4">
                  <c:v>51.6</c:v>
                </c:pt>
              </c:numCache>
            </c:numRef>
          </c:val>
        </c:ser>
        <c:dLbls>
          <c:showLegendKey val="0"/>
          <c:showVal val="0"/>
          <c:showCatName val="0"/>
          <c:showSerName val="0"/>
          <c:showPercent val="0"/>
          <c:showBubbleSize val="0"/>
        </c:dLbls>
        <c:gapWidth val="250"/>
        <c:overlap val="100"/>
        <c:axId val="121911552"/>
        <c:axId val="12191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1.61</c:v>
                </c:pt>
                <c:pt idx="1">
                  <c:v>-1.44</c:v>
                </c:pt>
                <c:pt idx="2">
                  <c:v>7.15</c:v>
                </c:pt>
                <c:pt idx="3">
                  <c:v>7.02</c:v>
                </c:pt>
                <c:pt idx="4">
                  <c:v>0.37</c:v>
                </c:pt>
              </c:numCache>
            </c:numRef>
          </c:val>
          <c:smooth val="0"/>
        </c:ser>
        <c:dLbls>
          <c:showLegendKey val="0"/>
          <c:showVal val="0"/>
          <c:showCatName val="0"/>
          <c:showSerName val="0"/>
          <c:showPercent val="0"/>
          <c:showBubbleSize val="0"/>
        </c:dLbls>
        <c:marker val="1"/>
        <c:smooth val="0"/>
        <c:axId val="121911552"/>
        <c:axId val="121913728"/>
      </c:lineChart>
      <c:catAx>
        <c:axId val="12191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913728"/>
        <c:crosses val="autoZero"/>
        <c:auto val="1"/>
        <c:lblAlgn val="ctr"/>
        <c:lblOffset val="100"/>
        <c:tickLblSkip val="1"/>
        <c:tickMarkSkip val="1"/>
        <c:noMultiLvlLbl val="0"/>
      </c:catAx>
      <c:valAx>
        <c:axId val="12191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1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0.13</c:v>
                </c:pt>
                <c:pt idx="4">
                  <c:v>#N/A</c:v>
                </c:pt>
                <c:pt idx="5">
                  <c:v>0.08</c:v>
                </c:pt>
                <c:pt idx="6">
                  <c:v>#N/A</c:v>
                </c:pt>
                <c:pt idx="7">
                  <c:v>0.11</c:v>
                </c:pt>
                <c:pt idx="8">
                  <c:v>#N/A</c:v>
                </c:pt>
                <c:pt idx="9">
                  <c:v>0.11</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0.19</c:v>
                </c:pt>
                <c:pt idx="2">
                  <c:v>#N/A</c:v>
                </c:pt>
                <c:pt idx="3">
                  <c:v>0.12</c:v>
                </c:pt>
                <c:pt idx="4">
                  <c:v>#N/A</c:v>
                </c:pt>
                <c:pt idx="5">
                  <c:v>0.14000000000000001</c:v>
                </c:pt>
                <c:pt idx="6">
                  <c:v>#N/A</c:v>
                </c:pt>
                <c:pt idx="7">
                  <c:v>0.24</c:v>
                </c:pt>
                <c:pt idx="8">
                  <c:v>#N/A</c:v>
                </c:pt>
                <c:pt idx="9">
                  <c:v>0.16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0.22</c:v>
                </c:pt>
                <c:pt idx="4">
                  <c:v>#N/A</c:v>
                </c:pt>
                <c:pt idx="5">
                  <c:v>0.2</c:v>
                </c:pt>
                <c:pt idx="6">
                  <c:v>#N/A</c:v>
                </c:pt>
                <c:pt idx="7">
                  <c:v>0.2</c:v>
                </c:pt>
                <c:pt idx="8">
                  <c:v>#N/A</c:v>
                </c:pt>
                <c:pt idx="9">
                  <c:v>0.61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1.72</c:v>
                </c:pt>
                <c:pt idx="2">
                  <c:v>#N/A</c:v>
                </c:pt>
                <c:pt idx="3">
                  <c:v>1.96</c:v>
                </c:pt>
                <c:pt idx="4">
                  <c:v>#N/A</c:v>
                </c:pt>
                <c:pt idx="5">
                  <c:v>0.91</c:v>
                </c:pt>
                <c:pt idx="6">
                  <c:v>#N/A</c:v>
                </c:pt>
                <c:pt idx="7">
                  <c:v>0.81</c:v>
                </c:pt>
                <c:pt idx="8">
                  <c:v>#N/A</c:v>
                </c:pt>
                <c:pt idx="9">
                  <c:v>0.68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6.07</c:v>
                </c:pt>
                <c:pt idx="2">
                  <c:v>#N/A</c:v>
                </c:pt>
                <c:pt idx="3">
                  <c:v>4.1100000000000003</c:v>
                </c:pt>
                <c:pt idx="4">
                  <c:v>#N/A</c:v>
                </c:pt>
                <c:pt idx="5">
                  <c:v>6.11</c:v>
                </c:pt>
                <c:pt idx="6">
                  <c:v>#N/A</c:v>
                </c:pt>
                <c:pt idx="7">
                  <c:v>5.79</c:v>
                </c:pt>
                <c:pt idx="8">
                  <c:v>#N/A</c:v>
                </c:pt>
                <c:pt idx="9">
                  <c:v>6.03</c:v>
                </c:pt>
              </c:numCache>
            </c:numRef>
          </c:val>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c:v>
                </c:pt>
                <c:pt idx="2">
                  <c:v>#N/A</c:v>
                </c:pt>
                <c:pt idx="3">
                  <c:v>12.57</c:v>
                </c:pt>
                <c:pt idx="4">
                  <c:v>#N/A</c:v>
                </c:pt>
                <c:pt idx="5">
                  <c:v>13.4</c:v>
                </c:pt>
                <c:pt idx="6">
                  <c:v>#N/A</c:v>
                </c:pt>
                <c:pt idx="7">
                  <c:v>15.14</c:v>
                </c:pt>
                <c:pt idx="8">
                  <c:v>#N/A</c:v>
                </c:pt>
                <c:pt idx="9">
                  <c:v>14.8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21.54</c:v>
                </c:pt>
                <c:pt idx="2">
                  <c:v>#N/A</c:v>
                </c:pt>
                <c:pt idx="3">
                  <c:v>21.22</c:v>
                </c:pt>
                <c:pt idx="4">
                  <c:v>#N/A</c:v>
                </c:pt>
                <c:pt idx="5">
                  <c:v>23.21</c:v>
                </c:pt>
                <c:pt idx="6">
                  <c:v>#N/A</c:v>
                </c:pt>
                <c:pt idx="7">
                  <c:v>26.19</c:v>
                </c:pt>
                <c:pt idx="8">
                  <c:v>#N/A</c:v>
                </c:pt>
                <c:pt idx="9">
                  <c:v>26.31</c:v>
                </c:pt>
              </c:numCache>
            </c:numRef>
          </c:val>
        </c:ser>
        <c:dLbls>
          <c:showLegendKey val="0"/>
          <c:showVal val="0"/>
          <c:showCatName val="0"/>
          <c:showSerName val="0"/>
          <c:showPercent val="0"/>
          <c:showBubbleSize val="0"/>
        </c:dLbls>
        <c:gapWidth val="150"/>
        <c:overlap val="100"/>
        <c:axId val="124309504"/>
        <c:axId val="124311040"/>
      </c:barChart>
      <c:catAx>
        <c:axId val="12430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11040"/>
        <c:crosses val="autoZero"/>
        <c:auto val="1"/>
        <c:lblAlgn val="ctr"/>
        <c:lblOffset val="100"/>
        <c:tickLblSkip val="1"/>
        <c:tickMarkSkip val="1"/>
        <c:noMultiLvlLbl val="0"/>
      </c:catAx>
      <c:valAx>
        <c:axId val="12431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09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764</c:v>
                </c:pt>
                <c:pt idx="5">
                  <c:v>773</c:v>
                </c:pt>
                <c:pt idx="8">
                  <c:v>746</c:v>
                </c:pt>
                <c:pt idx="11">
                  <c:v>726</c:v>
                </c:pt>
                <c:pt idx="14">
                  <c:v>730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5</c:v>
                </c:pt>
                <c:pt idx="6">
                  <c:v>5</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42</c:v>
                </c:pt>
                <c:pt idx="3">
                  <c:v>31</c:v>
                </c:pt>
                <c:pt idx="6">
                  <c:v>32</c:v>
                </c:pt>
                <c:pt idx="9">
                  <c:v>32</c:v>
                </c:pt>
                <c:pt idx="12">
                  <c:v>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269</c:v>
                </c:pt>
                <c:pt idx="3">
                  <c:v>256</c:v>
                </c:pt>
                <c:pt idx="6">
                  <c:v>249</c:v>
                </c:pt>
                <c:pt idx="9">
                  <c:v>234</c:v>
                </c:pt>
                <c:pt idx="12">
                  <c:v>255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1012</c:v>
                </c:pt>
                <c:pt idx="3">
                  <c:v>981</c:v>
                </c:pt>
                <c:pt idx="6">
                  <c:v>893</c:v>
                </c:pt>
                <c:pt idx="9">
                  <c:v>800</c:v>
                </c:pt>
                <c:pt idx="12">
                  <c:v>782</c:v>
                </c:pt>
              </c:numCache>
            </c:numRef>
          </c:val>
        </c:ser>
        <c:dLbls>
          <c:showLegendKey val="0"/>
          <c:showVal val="0"/>
          <c:showCatName val="0"/>
          <c:showSerName val="0"/>
          <c:showPercent val="0"/>
          <c:showBubbleSize val="0"/>
        </c:dLbls>
        <c:gapWidth val="100"/>
        <c:overlap val="100"/>
        <c:axId val="125204352"/>
        <c:axId val="12521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565</c:v>
                </c:pt>
                <c:pt idx="2">
                  <c:v>#N/A</c:v>
                </c:pt>
                <c:pt idx="3">
                  <c:v>#N/A</c:v>
                </c:pt>
                <c:pt idx="4">
                  <c:v>500</c:v>
                </c:pt>
                <c:pt idx="5">
                  <c:v>#N/A</c:v>
                </c:pt>
                <c:pt idx="6">
                  <c:v>#N/A</c:v>
                </c:pt>
                <c:pt idx="7">
                  <c:v>433</c:v>
                </c:pt>
                <c:pt idx="8">
                  <c:v>#N/A</c:v>
                </c:pt>
                <c:pt idx="9">
                  <c:v>#N/A</c:v>
                </c:pt>
                <c:pt idx="10">
                  <c:v>344</c:v>
                </c:pt>
                <c:pt idx="11">
                  <c:v>#N/A</c:v>
                </c:pt>
                <c:pt idx="12">
                  <c:v>#N/A</c:v>
                </c:pt>
                <c:pt idx="13">
                  <c:v>345</c:v>
                </c:pt>
                <c:pt idx="14">
                  <c:v>#N/A</c:v>
                </c:pt>
              </c:numCache>
            </c:numRef>
          </c:val>
          <c:smooth val="0"/>
        </c:ser>
        <c:dLbls>
          <c:showLegendKey val="0"/>
          <c:showVal val="0"/>
          <c:showCatName val="0"/>
          <c:showSerName val="0"/>
          <c:showPercent val="0"/>
          <c:showBubbleSize val="0"/>
        </c:dLbls>
        <c:marker val="1"/>
        <c:smooth val="0"/>
        <c:axId val="125204352"/>
        <c:axId val="125218816"/>
      </c:lineChart>
      <c:catAx>
        <c:axId val="12520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18816"/>
        <c:crosses val="autoZero"/>
        <c:auto val="1"/>
        <c:lblAlgn val="ctr"/>
        <c:lblOffset val="100"/>
        <c:tickLblSkip val="1"/>
        <c:tickMarkSkip val="1"/>
        <c:noMultiLvlLbl val="0"/>
      </c:catAx>
      <c:valAx>
        <c:axId val="12521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0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6486</c:v>
                </c:pt>
                <c:pt idx="5">
                  <c:v>6215</c:v>
                </c:pt>
                <c:pt idx="8">
                  <c:v>6534</c:v>
                </c:pt>
                <c:pt idx="11">
                  <c:v>6817</c:v>
                </c:pt>
                <c:pt idx="14">
                  <c:v>6915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559</c:v>
                </c:pt>
                <c:pt idx="5">
                  <c:v>514</c:v>
                </c:pt>
                <c:pt idx="8">
                  <c:v>470</c:v>
                </c:pt>
                <c:pt idx="11">
                  <c:v>425</c:v>
                </c:pt>
                <c:pt idx="14">
                  <c:v>379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2035</c:v>
                </c:pt>
                <c:pt idx="5">
                  <c:v>2166</c:v>
                </c:pt>
                <c:pt idx="8">
                  <c:v>2384</c:v>
                </c:pt>
                <c:pt idx="11">
                  <c:v>2724</c:v>
                </c:pt>
                <c:pt idx="14">
                  <c:v>3223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1126</c:v>
                </c:pt>
                <c:pt idx="3">
                  <c:v>1137</c:v>
                </c:pt>
                <c:pt idx="6">
                  <c:v>944</c:v>
                </c:pt>
                <c:pt idx="9">
                  <c:v>818</c:v>
                </c:pt>
                <c:pt idx="12">
                  <c:v>768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375</c:v>
                </c:pt>
                <c:pt idx="3">
                  <c:v>351</c:v>
                </c:pt>
                <c:pt idx="6">
                  <c:v>325</c:v>
                </c:pt>
                <c:pt idx="9">
                  <c:v>320</c:v>
                </c:pt>
                <c:pt idx="12">
                  <c:v>292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2837</c:v>
                </c:pt>
                <c:pt idx="3">
                  <c:v>2913</c:v>
                </c:pt>
                <c:pt idx="6">
                  <c:v>3250</c:v>
                </c:pt>
                <c:pt idx="9">
                  <c:v>3363</c:v>
                </c:pt>
                <c:pt idx="12">
                  <c:v>3028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7517</c:v>
                </c:pt>
                <c:pt idx="3">
                  <c:v>7178</c:v>
                </c:pt>
                <c:pt idx="6">
                  <c:v>7308</c:v>
                </c:pt>
                <c:pt idx="9">
                  <c:v>7605</c:v>
                </c:pt>
                <c:pt idx="12">
                  <c:v>7688</c:v>
                </c:pt>
              </c:numCache>
            </c:numRef>
          </c:val>
        </c:ser>
        <c:dLbls>
          <c:showLegendKey val="0"/>
          <c:showVal val="0"/>
          <c:showCatName val="0"/>
          <c:showSerName val="0"/>
          <c:showPercent val="0"/>
          <c:showBubbleSize val="0"/>
        </c:dLbls>
        <c:gapWidth val="100"/>
        <c:overlap val="100"/>
        <c:axId val="111485312"/>
        <c:axId val="111487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2775</c:v>
                </c:pt>
                <c:pt idx="2">
                  <c:v>#N/A</c:v>
                </c:pt>
                <c:pt idx="3">
                  <c:v>#N/A</c:v>
                </c:pt>
                <c:pt idx="4">
                  <c:v>2683</c:v>
                </c:pt>
                <c:pt idx="5">
                  <c:v>#N/A</c:v>
                </c:pt>
                <c:pt idx="6">
                  <c:v>#N/A</c:v>
                </c:pt>
                <c:pt idx="7">
                  <c:v>2438</c:v>
                </c:pt>
                <c:pt idx="8">
                  <c:v>#N/A</c:v>
                </c:pt>
                <c:pt idx="9">
                  <c:v>#N/A</c:v>
                </c:pt>
                <c:pt idx="10">
                  <c:v>2140</c:v>
                </c:pt>
                <c:pt idx="11">
                  <c:v>#N/A</c:v>
                </c:pt>
                <c:pt idx="12">
                  <c:v>#N/A</c:v>
                </c:pt>
                <c:pt idx="13">
                  <c:v>1259</c:v>
                </c:pt>
                <c:pt idx="14">
                  <c:v>#N/A</c:v>
                </c:pt>
              </c:numCache>
            </c:numRef>
          </c:val>
          <c:smooth val="0"/>
        </c:ser>
        <c:dLbls>
          <c:showLegendKey val="0"/>
          <c:showVal val="0"/>
          <c:showCatName val="0"/>
          <c:showSerName val="0"/>
          <c:showPercent val="0"/>
          <c:showBubbleSize val="0"/>
        </c:dLbls>
        <c:marker val="1"/>
        <c:smooth val="0"/>
        <c:axId val="111485312"/>
        <c:axId val="111487232"/>
      </c:lineChart>
      <c:catAx>
        <c:axId val="11148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487232"/>
        <c:crosses val="autoZero"/>
        <c:auto val="1"/>
        <c:lblAlgn val="ctr"/>
        <c:lblOffset val="100"/>
        <c:tickLblSkip val="1"/>
        <c:tickMarkSkip val="1"/>
        <c:noMultiLvlLbl val="0"/>
      </c:catAx>
      <c:valAx>
        <c:axId val="11148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8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309312"/>
        <c:axId val="125311232"/>
      </c:scatterChart>
      <c:valAx>
        <c:axId val="125309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311232"/>
        <c:crosses val="autoZero"/>
        <c:crossBetween val="midCat"/>
      </c:valAx>
      <c:valAx>
        <c:axId val="125311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309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17.600000000000001</c:v>
                </c:pt>
                <c:pt idx="1">
                  <c:v>15</c:v>
                </c:pt>
                <c:pt idx="2">
                  <c:v>13</c:v>
                </c:pt>
                <c:pt idx="3">
                  <c:v>11</c:v>
                </c:pt>
                <c:pt idx="4">
                  <c:v>9.9</c:v>
                </c:pt>
              </c:numCache>
            </c:numRef>
          </c:xVal>
          <c:yVal>
            <c:numRef>
              <c:f>公会計指標分析・財政指標組合せ分析表!$K$73:$O$73</c:f>
              <c:numCache>
                <c:formatCode>#,##0.0;"▲ "#,##0.0</c:formatCode>
                <c:ptCount val="5"/>
                <c:pt idx="0">
                  <c:v>75.5</c:v>
                </c:pt>
                <c:pt idx="1">
                  <c:v>67.8</c:v>
                </c:pt>
                <c:pt idx="2">
                  <c:v>62.5</c:v>
                </c:pt>
                <c:pt idx="3">
                  <c:v>58.5</c:v>
                </c:pt>
                <c:pt idx="4">
                  <c:v>33.9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27941632"/>
        <c:axId val="127960192"/>
      </c:scatterChart>
      <c:valAx>
        <c:axId val="127941632"/>
        <c:scaling>
          <c:orientation val="minMax"/>
          <c:max val="18.40000000000000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960192"/>
        <c:crosses val="autoZero"/>
        <c:crossBetween val="midCat"/>
      </c:valAx>
      <c:valAx>
        <c:axId val="127960192"/>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941632"/>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公債費負担適正化計画等に基づく</a:t>
          </a:r>
          <a:r>
            <a:rPr kumimoji="1" lang="ja-JP" altLang="en-US" sz="1100">
              <a:solidFill>
                <a:schemeClr val="dk1"/>
              </a:solidFill>
              <a:effectLst/>
              <a:latin typeface="+mn-lt"/>
              <a:ea typeface="+mn-ea"/>
              <a:cs typeface="+mn-cs"/>
            </a:rPr>
            <a:t>補償金免除</a:t>
          </a:r>
          <a:r>
            <a:rPr kumimoji="1" lang="ja-JP" altLang="ja-JP" sz="1100">
              <a:solidFill>
                <a:schemeClr val="dk1"/>
              </a:solidFill>
              <a:effectLst/>
              <a:latin typeface="+mn-lt"/>
              <a:ea typeface="+mn-ea"/>
              <a:cs typeface="+mn-cs"/>
            </a:rPr>
            <a:t>繰上償還の実施や新規事業の抑制などにより、元利償還金は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年度のピーク時に比べ</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程度にまで減少している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今後は、学童保育所・児童館建設事業や老朽化施設の更新・統廃合等に要する起債額の増加が見込まれるため、公共施設等総合管理計画等に基づく適正な施設のあり方を検討するほか</a:t>
          </a:r>
          <a:r>
            <a:rPr kumimoji="1" lang="ja-JP" altLang="ja-JP" sz="1100">
              <a:solidFill>
                <a:schemeClr val="dk1"/>
              </a:solidFill>
              <a:effectLst/>
              <a:latin typeface="+mn-lt"/>
              <a:ea typeface="+mn-ea"/>
              <a:cs typeface="+mn-cs"/>
            </a:rPr>
            <a:t>、交付税措置の高い起債の選択</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により実質公債費比率の抑制に努め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高金利債の補償金免除繰上償還の実施や既往債の定期償還が進んでいること、また交付税措置の高い起債の選択により、将来負担比率（分子）は減少傾向にある。</a:t>
          </a:r>
          <a:endParaRPr lang="ja-JP" altLang="ja-JP" sz="1400">
            <a:effectLst/>
          </a:endParaRPr>
        </a:p>
        <a:p>
          <a:r>
            <a:rPr kumimoji="1" lang="ja-JP" altLang="en-US" sz="1100">
              <a:solidFill>
                <a:schemeClr val="dk1"/>
              </a:solidFill>
              <a:effectLst/>
              <a:latin typeface="+mn-lt"/>
              <a:ea typeface="+mn-ea"/>
              <a:cs typeface="+mn-cs"/>
            </a:rPr>
            <a:t>　今後は、少子化対策や老朽化施設の更新等に要する起債額の増加を見込むが、公共施設等総合管理計画等により施設の適正なあり方を検討しつつ、かかる経費の平準化を図り、将来負担比率が極端に増加しないよう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5,764
5,716
815.68
6,967,356
6,702,520
264,758
4,383,535
7,688,015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5,764
5,716
815.68
6,967,356
6,702,520
264,758
4,383,535
7,688,015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5,764
5,716
815.68
6,967,356
6,702,520
264,758
4,383,535
7,688,015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5,764
5,716
815.68
6,967,356
6,702,520
264,758
4,383,535
7,688,015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・人口の減少や</a:t>
          </a:r>
          <a:r>
            <a:rPr kumimoji="1" lang="ja-JP" altLang="ja-JP" sz="1100">
              <a:solidFill>
                <a:schemeClr val="dk1"/>
              </a:solidFill>
              <a:effectLst/>
              <a:latin typeface="+mn-lt"/>
              <a:ea typeface="+mn-ea"/>
              <a:cs typeface="+mn-cs"/>
            </a:rPr>
            <a:t>全国平均を上回る高齢化率（平成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日現在</a:t>
          </a:r>
          <a:r>
            <a:rPr kumimoji="1" lang="en-US" altLang="ja-JP" sz="1100">
              <a:solidFill>
                <a:schemeClr val="dk1"/>
              </a:solidFill>
              <a:effectLst/>
              <a:latin typeface="+mn-lt"/>
              <a:ea typeface="+mn-ea"/>
              <a:cs typeface="+mn-cs"/>
            </a:rPr>
            <a:t>33.4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にあるが、一次産業を主体とする産業構造から類似団体平均を下回っている。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第４期行財政改革大綱による取組みを継続</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、雇用・経済対策や基幹産業である農林水産業の振興を図り、財政の健全化に努める。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146957</xdr:rowOff>
    </xdr:to>
    <xdr:cxnSp macro="">
      <xdr:nvCxnSpPr>
        <xdr:cNvPr id="69" name="直線コネクタ 68"/>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146957</xdr:rowOff>
    </xdr:to>
    <xdr:cxnSp macro="">
      <xdr:nvCxnSpPr>
        <xdr:cNvPr id="72" name="直線コネクタ 71"/>
        <xdr:cNvCxnSpPr/>
      </xdr:nvCxnSpPr>
      <xdr:spPr>
        <a:xfrm>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129722</xdr:rowOff>
    </xdr:to>
    <xdr:cxnSp macro="">
      <xdr:nvCxnSpPr>
        <xdr:cNvPr id="78" name="直線コネクタ 77"/>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0" name="円/楕円 89"/>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1" name="テキスト ボックス 90"/>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平成１０年度以前の公共事業の集中実施に伴い発行した地方債の償還額が大きく、類似団体平均を上回る状況が続いていたが、ピーク時（平成１６年度）に比べ起債償還額が約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になったことや退職者不補充の実施（平成１６～２０年度）などによる人件費の抑制から、経常収支比率は類似団体平均を下回っている。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今後も定員管理・給与の適正化を図りつつ、行財政改革の取組みを継続することで義務的経費の削減に努め、現在の水準を維持する。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75946</xdr:rowOff>
    </xdr:from>
    <xdr:to>
      <xdr:col>7</xdr:col>
      <xdr:colOff>152400</xdr:colOff>
      <xdr:row>61</xdr:row>
      <xdr:rowOff>124206</xdr:rowOff>
    </xdr:to>
    <xdr:cxnSp macro="">
      <xdr:nvCxnSpPr>
        <xdr:cNvPr id="130" name="直線コネクタ 129"/>
        <xdr:cNvCxnSpPr/>
      </xdr:nvCxnSpPr>
      <xdr:spPr>
        <a:xfrm flipV="1">
          <a:off x="4114800" y="105343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30226</xdr:rowOff>
    </xdr:from>
    <xdr:to>
      <xdr:col>6</xdr:col>
      <xdr:colOff>0</xdr:colOff>
      <xdr:row>61</xdr:row>
      <xdr:rowOff>124206</xdr:rowOff>
    </xdr:to>
    <xdr:cxnSp macro="">
      <xdr:nvCxnSpPr>
        <xdr:cNvPr id="133" name="直線コネクタ 132"/>
        <xdr:cNvCxnSpPr/>
      </xdr:nvCxnSpPr>
      <xdr:spPr>
        <a:xfrm>
          <a:off x="3225800" y="1031722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163068</xdr:rowOff>
    </xdr:from>
    <xdr:to>
      <xdr:col>4</xdr:col>
      <xdr:colOff>482600</xdr:colOff>
      <xdr:row>60</xdr:row>
      <xdr:rowOff>30226</xdr:rowOff>
    </xdr:to>
    <xdr:cxnSp macro="">
      <xdr:nvCxnSpPr>
        <xdr:cNvPr id="136" name="直線コネクタ 135"/>
        <xdr:cNvCxnSpPr/>
      </xdr:nvCxnSpPr>
      <xdr:spPr>
        <a:xfrm>
          <a:off x="2336800" y="102786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163068</xdr:rowOff>
    </xdr:from>
    <xdr:to>
      <xdr:col>3</xdr:col>
      <xdr:colOff>279400</xdr:colOff>
      <xdr:row>62</xdr:row>
      <xdr:rowOff>169926</xdr:rowOff>
    </xdr:to>
    <xdr:cxnSp macro="">
      <xdr:nvCxnSpPr>
        <xdr:cNvPr id="139" name="直線コネクタ 138"/>
        <xdr:cNvCxnSpPr/>
      </xdr:nvCxnSpPr>
      <xdr:spPr>
        <a:xfrm flipV="1">
          <a:off x="1447800" y="10278618"/>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25146</xdr:rowOff>
    </xdr:from>
    <xdr:to>
      <xdr:col>7</xdr:col>
      <xdr:colOff>203200</xdr:colOff>
      <xdr:row>61</xdr:row>
      <xdr:rowOff>126746</xdr:rowOff>
    </xdr:to>
    <xdr:sp macro="" textlink="">
      <xdr:nvSpPr>
        <xdr:cNvPr id="149" name="円/楕円 148"/>
        <xdr:cNvSpPr/>
      </xdr:nvSpPr>
      <xdr:spPr>
        <a:xfrm>
          <a:off x="4902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41673</xdr:rowOff>
    </xdr:from>
    <xdr:ext cx="762000" cy="259045"/>
    <xdr:sp macro="" textlink="">
      <xdr:nvSpPr>
        <xdr:cNvPr id="150" name="財政構造の弾力性該当値テキスト"/>
        <xdr:cNvSpPr txBox="1"/>
      </xdr:nvSpPr>
      <xdr:spPr>
        <a:xfrm>
          <a:off x="5041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73406</xdr:rowOff>
    </xdr:from>
    <xdr:to>
      <xdr:col>6</xdr:col>
      <xdr:colOff>50800</xdr:colOff>
      <xdr:row>62</xdr:row>
      <xdr:rowOff>3556</xdr:rowOff>
    </xdr:to>
    <xdr:sp macro="" textlink="">
      <xdr:nvSpPr>
        <xdr:cNvPr id="151" name="円/楕円 150"/>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13733</xdr:rowOff>
    </xdr:from>
    <xdr:ext cx="736600" cy="259045"/>
    <xdr:sp macro="" textlink="">
      <xdr:nvSpPr>
        <xdr:cNvPr id="152" name="テキスト ボックス 151"/>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150876</xdr:rowOff>
    </xdr:from>
    <xdr:to>
      <xdr:col>4</xdr:col>
      <xdr:colOff>533400</xdr:colOff>
      <xdr:row>60</xdr:row>
      <xdr:rowOff>81026</xdr:rowOff>
    </xdr:to>
    <xdr:sp macro="" textlink="">
      <xdr:nvSpPr>
        <xdr:cNvPr id="153" name="円/楕円 152"/>
        <xdr:cNvSpPr/>
      </xdr:nvSpPr>
      <xdr:spPr>
        <a:xfrm>
          <a:off x="3175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91203</xdr:rowOff>
    </xdr:from>
    <xdr:ext cx="762000" cy="259045"/>
    <xdr:sp macro="" textlink="">
      <xdr:nvSpPr>
        <xdr:cNvPr id="154" name="テキスト ボックス 153"/>
        <xdr:cNvSpPr txBox="1"/>
      </xdr:nvSpPr>
      <xdr:spPr>
        <a:xfrm>
          <a:off x="2844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112268</xdr:rowOff>
    </xdr:from>
    <xdr:to>
      <xdr:col>3</xdr:col>
      <xdr:colOff>330200</xdr:colOff>
      <xdr:row>60</xdr:row>
      <xdr:rowOff>42418</xdr:rowOff>
    </xdr:to>
    <xdr:sp macro="" textlink="">
      <xdr:nvSpPr>
        <xdr:cNvPr id="155" name="円/楕円 154"/>
        <xdr:cNvSpPr/>
      </xdr:nvSpPr>
      <xdr:spPr>
        <a:xfrm>
          <a:off x="2286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52595</xdr:rowOff>
    </xdr:from>
    <xdr:ext cx="762000" cy="259045"/>
    <xdr:sp macro="" textlink="">
      <xdr:nvSpPr>
        <xdr:cNvPr id="156" name="テキスト ボックス 155"/>
        <xdr:cNvSpPr txBox="1"/>
      </xdr:nvSpPr>
      <xdr:spPr>
        <a:xfrm>
          <a:off x="1955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119126</xdr:rowOff>
    </xdr:from>
    <xdr:to>
      <xdr:col>2</xdr:col>
      <xdr:colOff>127000</xdr:colOff>
      <xdr:row>63</xdr:row>
      <xdr:rowOff>49276</xdr:rowOff>
    </xdr:to>
    <xdr:sp macro="" textlink="">
      <xdr:nvSpPr>
        <xdr:cNvPr id="157" name="円/楕円 156"/>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34053</xdr:rowOff>
    </xdr:from>
    <xdr:ext cx="762000" cy="259045"/>
    <xdr:sp macro="" textlink="">
      <xdr:nvSpPr>
        <xdr:cNvPr id="158" name="テキスト ボックス 157"/>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[334,661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人件費、物件費等の人口１人当たり決算額は、ほとんどの費目において類似団体平均を上回るが、構成比においては下回っている。面積が広く集落が分散しているため、集落間を結ぶ道路や集落毎に設置された公共施設の維持に要する経費が多いことが主な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公共施設等総合管理計画の策定により公共施設の統廃合</a:t>
          </a:r>
          <a:r>
            <a:rPr kumimoji="1" lang="ja-JP" altLang="en-US" sz="1100">
              <a:solidFill>
                <a:srgbClr val="FF0000"/>
              </a:solidFill>
              <a:effectLst/>
              <a:latin typeface="+mn-lt"/>
              <a:ea typeface="+mn-ea"/>
              <a:cs typeface="+mn-cs"/>
            </a:rPr>
            <a:t>を</a:t>
          </a:r>
          <a:r>
            <a:rPr kumimoji="1" lang="ja-JP" altLang="en-US" sz="1100">
              <a:solidFill>
                <a:schemeClr val="dk1"/>
              </a:solidFill>
              <a:effectLst/>
              <a:latin typeface="+mn-lt"/>
              <a:ea typeface="+mn-ea"/>
              <a:cs typeface="+mn-cs"/>
            </a:rPr>
            <a:t>含めた議論を進め</a:t>
          </a:r>
          <a:r>
            <a:rPr kumimoji="1" lang="ja-JP" altLang="ja-JP" sz="1100">
              <a:solidFill>
                <a:schemeClr val="dk1"/>
              </a:solidFill>
              <a:effectLst/>
              <a:latin typeface="+mn-lt"/>
              <a:ea typeface="+mn-ea"/>
              <a:cs typeface="+mn-cs"/>
            </a:rPr>
            <a:t>、行財政改革への取組みを継続することで義務的経費の削減に努める。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153116</xdr:rowOff>
    </xdr:from>
    <xdr:to>
      <xdr:col>7</xdr:col>
      <xdr:colOff>152400</xdr:colOff>
      <xdr:row>85</xdr:row>
      <xdr:rowOff>171145</xdr:rowOff>
    </xdr:to>
    <xdr:cxnSp macro="">
      <xdr:nvCxnSpPr>
        <xdr:cNvPr id="193" name="直線コネクタ 192"/>
        <xdr:cNvCxnSpPr/>
      </xdr:nvCxnSpPr>
      <xdr:spPr>
        <a:xfrm>
          <a:off x="4114800" y="14726366"/>
          <a:ext cx="838200" cy="1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95807</xdr:rowOff>
    </xdr:from>
    <xdr:to>
      <xdr:col>6</xdr:col>
      <xdr:colOff>0</xdr:colOff>
      <xdr:row>85</xdr:row>
      <xdr:rowOff>153116</xdr:rowOff>
    </xdr:to>
    <xdr:cxnSp macro="">
      <xdr:nvCxnSpPr>
        <xdr:cNvPr id="196" name="直線コネクタ 195"/>
        <xdr:cNvCxnSpPr/>
      </xdr:nvCxnSpPr>
      <xdr:spPr>
        <a:xfrm>
          <a:off x="3225800" y="14669057"/>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91384</xdr:rowOff>
    </xdr:from>
    <xdr:to>
      <xdr:col>4</xdr:col>
      <xdr:colOff>482600</xdr:colOff>
      <xdr:row>85</xdr:row>
      <xdr:rowOff>95807</xdr:rowOff>
    </xdr:to>
    <xdr:cxnSp macro="">
      <xdr:nvCxnSpPr>
        <xdr:cNvPr id="199" name="直線コネクタ 198"/>
        <xdr:cNvCxnSpPr/>
      </xdr:nvCxnSpPr>
      <xdr:spPr>
        <a:xfrm>
          <a:off x="2336800" y="14664634"/>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91384</xdr:rowOff>
    </xdr:from>
    <xdr:to>
      <xdr:col>3</xdr:col>
      <xdr:colOff>279400</xdr:colOff>
      <xdr:row>85</xdr:row>
      <xdr:rowOff>102950</xdr:rowOff>
    </xdr:to>
    <xdr:cxnSp macro="">
      <xdr:nvCxnSpPr>
        <xdr:cNvPr id="202" name="直線コネクタ 201"/>
        <xdr:cNvCxnSpPr/>
      </xdr:nvCxnSpPr>
      <xdr:spPr>
        <a:xfrm flipV="1">
          <a:off x="1447800" y="14664634"/>
          <a:ext cx="889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120345</xdr:rowOff>
    </xdr:from>
    <xdr:to>
      <xdr:col>7</xdr:col>
      <xdr:colOff>203200</xdr:colOff>
      <xdr:row>86</xdr:row>
      <xdr:rowOff>50495</xdr:rowOff>
    </xdr:to>
    <xdr:sp macro="" textlink="">
      <xdr:nvSpPr>
        <xdr:cNvPr id="212" name="円/楕円 211"/>
        <xdr:cNvSpPr/>
      </xdr:nvSpPr>
      <xdr:spPr>
        <a:xfrm>
          <a:off x="49022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92422</xdr:rowOff>
    </xdr:from>
    <xdr:ext cx="762000" cy="259045"/>
    <xdr:sp macro="" textlink="">
      <xdr:nvSpPr>
        <xdr:cNvPr id="213" name="人件費・物件費等の状況該当値テキスト"/>
        <xdr:cNvSpPr txBox="1"/>
      </xdr:nvSpPr>
      <xdr:spPr>
        <a:xfrm>
          <a:off x="5041900" y="1466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334,661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102316</xdr:rowOff>
    </xdr:from>
    <xdr:to>
      <xdr:col>6</xdr:col>
      <xdr:colOff>50800</xdr:colOff>
      <xdr:row>86</xdr:row>
      <xdr:rowOff>32466</xdr:rowOff>
    </xdr:to>
    <xdr:sp macro="" textlink="">
      <xdr:nvSpPr>
        <xdr:cNvPr id="214" name="円/楕円 213"/>
        <xdr:cNvSpPr/>
      </xdr:nvSpPr>
      <xdr:spPr>
        <a:xfrm>
          <a:off x="4064000" y="146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17243</xdr:rowOff>
    </xdr:from>
    <xdr:ext cx="736600" cy="259045"/>
    <xdr:sp macro="" textlink="">
      <xdr:nvSpPr>
        <xdr:cNvPr id="215" name="テキスト ボックス 214"/>
        <xdr:cNvSpPr txBox="1"/>
      </xdr:nvSpPr>
      <xdr:spPr>
        <a:xfrm>
          <a:off x="3733800" y="1476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330,178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45007</xdr:rowOff>
    </xdr:from>
    <xdr:to>
      <xdr:col>4</xdr:col>
      <xdr:colOff>533400</xdr:colOff>
      <xdr:row>85</xdr:row>
      <xdr:rowOff>146607</xdr:rowOff>
    </xdr:to>
    <xdr:sp macro="" textlink="">
      <xdr:nvSpPr>
        <xdr:cNvPr id="216" name="円/楕円 215"/>
        <xdr:cNvSpPr/>
      </xdr:nvSpPr>
      <xdr:spPr>
        <a:xfrm>
          <a:off x="3175000" y="146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131384</xdr:rowOff>
    </xdr:from>
    <xdr:ext cx="762000" cy="259045"/>
    <xdr:sp macro="" textlink="">
      <xdr:nvSpPr>
        <xdr:cNvPr id="217" name="テキスト ボックス 216"/>
        <xdr:cNvSpPr txBox="1"/>
      </xdr:nvSpPr>
      <xdr:spPr>
        <a:xfrm>
          <a:off x="2844800" y="1470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315,928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40584</xdr:rowOff>
    </xdr:from>
    <xdr:to>
      <xdr:col>3</xdr:col>
      <xdr:colOff>330200</xdr:colOff>
      <xdr:row>85</xdr:row>
      <xdr:rowOff>142184</xdr:rowOff>
    </xdr:to>
    <xdr:sp macro="" textlink="">
      <xdr:nvSpPr>
        <xdr:cNvPr id="218" name="円/楕円 217"/>
        <xdr:cNvSpPr/>
      </xdr:nvSpPr>
      <xdr:spPr>
        <a:xfrm>
          <a:off x="2286000" y="146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126961</xdr:rowOff>
    </xdr:from>
    <xdr:ext cx="762000" cy="259045"/>
    <xdr:sp macro="" textlink="">
      <xdr:nvSpPr>
        <xdr:cNvPr id="219" name="テキスト ボックス 218"/>
        <xdr:cNvSpPr txBox="1"/>
      </xdr:nvSpPr>
      <xdr:spPr>
        <a:xfrm>
          <a:off x="1955800" y="1470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314,828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52150</xdr:rowOff>
    </xdr:from>
    <xdr:to>
      <xdr:col>2</xdr:col>
      <xdr:colOff>127000</xdr:colOff>
      <xdr:row>85</xdr:row>
      <xdr:rowOff>153750</xdr:rowOff>
    </xdr:to>
    <xdr:sp macro="" textlink="">
      <xdr:nvSpPr>
        <xdr:cNvPr id="220" name="円/楕円 219"/>
        <xdr:cNvSpPr/>
      </xdr:nvSpPr>
      <xdr:spPr>
        <a:xfrm>
          <a:off x="1397000" y="146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138527</xdr:rowOff>
    </xdr:from>
    <xdr:ext cx="762000" cy="259045"/>
    <xdr:sp macro="" textlink="">
      <xdr:nvSpPr>
        <xdr:cNvPr id="221" name="テキスト ボックス 220"/>
        <xdr:cNvSpPr txBox="1"/>
      </xdr:nvSpPr>
      <xdr:spPr>
        <a:xfrm>
          <a:off x="1066800" y="147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給与体系の見直しが遅れていたため、類似団体平均を上回っている。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平成２５・２６年度の２カ年にわたり昇給延伸を行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給与水準の適正化を図</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人件費の抑制</a:t>
          </a:r>
          <a:r>
            <a:rPr kumimoji="1" lang="ja-JP" altLang="en-US" sz="1100">
              <a:solidFill>
                <a:schemeClr val="dk1"/>
              </a:solidFill>
              <a:effectLst/>
              <a:latin typeface="+mn-lt"/>
              <a:ea typeface="+mn-ea"/>
              <a:cs typeface="+mn-cs"/>
            </a:rPr>
            <a:t>に努めている。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86</xdr:row>
      <xdr:rowOff>24385</xdr:rowOff>
    </xdr:to>
    <xdr:cxnSp macro="">
      <xdr:nvCxnSpPr>
        <xdr:cNvPr id="253" name="直線コネクタ 252"/>
        <xdr:cNvCxnSpPr/>
      </xdr:nvCxnSpPr>
      <xdr:spPr>
        <a:xfrm>
          <a:off x="16179800" y="14735302"/>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162052</xdr:rowOff>
    </xdr:from>
    <xdr:to>
      <xdr:col>23</xdr:col>
      <xdr:colOff>406400</xdr:colOff>
      <xdr:row>86</xdr:row>
      <xdr:rowOff>38863</xdr:rowOff>
    </xdr:to>
    <xdr:cxnSp macro="">
      <xdr:nvCxnSpPr>
        <xdr:cNvPr id="256" name="直線コネクタ 255"/>
        <xdr:cNvCxnSpPr/>
      </xdr:nvCxnSpPr>
      <xdr:spPr>
        <a:xfrm flipV="1">
          <a:off x="15290800" y="1473530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38863</xdr:rowOff>
    </xdr:from>
    <xdr:to>
      <xdr:col>22</xdr:col>
      <xdr:colOff>203200</xdr:colOff>
      <xdr:row>88</xdr:row>
      <xdr:rowOff>154432</xdr:rowOff>
    </xdr:to>
    <xdr:cxnSp macro="">
      <xdr:nvCxnSpPr>
        <xdr:cNvPr id="259" name="直線コネクタ 258"/>
        <xdr:cNvCxnSpPr/>
      </xdr:nvCxnSpPr>
      <xdr:spPr>
        <a:xfrm flipV="1">
          <a:off x="14401800" y="14783563"/>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154432</xdr:rowOff>
    </xdr:from>
    <xdr:to>
      <xdr:col>21</xdr:col>
      <xdr:colOff>0</xdr:colOff>
      <xdr:row>88</xdr:row>
      <xdr:rowOff>168911</xdr:rowOff>
    </xdr:to>
    <xdr:cxnSp macro="">
      <xdr:nvCxnSpPr>
        <xdr:cNvPr id="262" name="直線コネクタ 261"/>
        <xdr:cNvCxnSpPr/>
      </xdr:nvCxnSpPr>
      <xdr:spPr>
        <a:xfrm flipV="1">
          <a:off x="13512800" y="1524203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72" name="円/楕円 271"/>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40912</xdr:rowOff>
    </xdr:from>
    <xdr:ext cx="762000" cy="259045"/>
    <xdr:sp macro="" textlink="">
      <xdr:nvSpPr>
        <xdr:cNvPr id="273" name="給与水準   （国との比較）該当値テキスト"/>
        <xdr:cNvSpPr txBox="1"/>
      </xdr:nvSpPr>
      <xdr:spPr>
        <a:xfrm>
          <a:off x="17106900" y="1461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111252</xdr:rowOff>
    </xdr:from>
    <xdr:to>
      <xdr:col>23</xdr:col>
      <xdr:colOff>457200</xdr:colOff>
      <xdr:row>86</xdr:row>
      <xdr:rowOff>41402</xdr:rowOff>
    </xdr:to>
    <xdr:sp macro="" textlink="">
      <xdr:nvSpPr>
        <xdr:cNvPr id="274" name="円/楕円 273"/>
        <xdr:cNvSpPr/>
      </xdr:nvSpPr>
      <xdr:spPr>
        <a:xfrm>
          <a:off x="16129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26179</xdr:rowOff>
    </xdr:from>
    <xdr:ext cx="736600" cy="259045"/>
    <xdr:sp macro="" textlink="">
      <xdr:nvSpPr>
        <xdr:cNvPr id="275" name="テキスト ボックス 274"/>
        <xdr:cNvSpPr txBox="1"/>
      </xdr:nvSpPr>
      <xdr:spPr>
        <a:xfrm>
          <a:off x="15798800" y="1477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159513</xdr:rowOff>
    </xdr:from>
    <xdr:to>
      <xdr:col>22</xdr:col>
      <xdr:colOff>254000</xdr:colOff>
      <xdr:row>86</xdr:row>
      <xdr:rowOff>89663</xdr:rowOff>
    </xdr:to>
    <xdr:sp macro="" textlink="">
      <xdr:nvSpPr>
        <xdr:cNvPr id="276" name="円/楕円 275"/>
        <xdr:cNvSpPr/>
      </xdr:nvSpPr>
      <xdr:spPr>
        <a:xfrm>
          <a:off x="15240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74440</xdr:rowOff>
    </xdr:from>
    <xdr:ext cx="762000" cy="259045"/>
    <xdr:sp macro="" textlink="">
      <xdr:nvSpPr>
        <xdr:cNvPr id="277" name="テキスト ボックス 276"/>
        <xdr:cNvSpPr txBox="1"/>
      </xdr:nvSpPr>
      <xdr:spPr>
        <a:xfrm>
          <a:off x="14909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103632</xdr:rowOff>
    </xdr:from>
    <xdr:to>
      <xdr:col>21</xdr:col>
      <xdr:colOff>50800</xdr:colOff>
      <xdr:row>89</xdr:row>
      <xdr:rowOff>33782</xdr:rowOff>
    </xdr:to>
    <xdr:sp macro="" textlink="">
      <xdr:nvSpPr>
        <xdr:cNvPr id="278" name="円/楕円 277"/>
        <xdr:cNvSpPr/>
      </xdr:nvSpPr>
      <xdr:spPr>
        <a:xfrm>
          <a:off x="14351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79" name="テキスト ボックス 278"/>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0" name="円/楕円 279"/>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1" name="テキスト ボックス 280"/>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生活環境基盤の整備や福祉施策などの積極的な展開のために人員が必要であったこと等により、類似団体の平均を上回っている。</a:t>
          </a:r>
          <a:endParaRPr lang="ja-JP" altLang="ja-JP" sz="1400">
            <a:effectLst/>
          </a:endParaRPr>
        </a:p>
        <a:p>
          <a:r>
            <a:rPr kumimoji="1" lang="ja-JP" altLang="ja-JP" sz="1100">
              <a:solidFill>
                <a:schemeClr val="dk1"/>
              </a:solidFill>
              <a:effectLst/>
              <a:latin typeface="+mn-lt"/>
              <a:ea typeface="+mn-ea"/>
              <a:cs typeface="+mn-cs"/>
            </a:rPr>
            <a:t>　退職者不補充（平成１６～２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年度）や保育所</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の統廃合などにより、定数の適正化に努めてきた。</a:t>
          </a:r>
          <a:endParaRPr lang="ja-JP" altLang="ja-JP" sz="1400">
            <a:effectLst/>
          </a:endParaRPr>
        </a:p>
        <a:p>
          <a:r>
            <a:rPr kumimoji="1" lang="ja-JP" altLang="ja-JP" sz="1100">
              <a:solidFill>
                <a:schemeClr val="dk1"/>
              </a:solidFill>
              <a:effectLst/>
              <a:latin typeface="+mn-lt"/>
              <a:ea typeface="+mn-ea"/>
              <a:cs typeface="+mn-cs"/>
            </a:rPr>
            <a:t>　行政運営の維持に必要な職員数を類似団体平均を上回ることにはなるが、</a:t>
          </a:r>
          <a:r>
            <a:rPr kumimoji="1" lang="ja-JP" altLang="en-US" sz="1100">
              <a:solidFill>
                <a:schemeClr val="dk1"/>
              </a:solidFill>
              <a:effectLst/>
              <a:latin typeface="+mn-lt"/>
              <a:ea typeface="+mn-ea"/>
              <a:cs typeface="+mn-cs"/>
            </a:rPr>
            <a:t>職員</a:t>
          </a:r>
          <a:r>
            <a:rPr kumimoji="1" lang="ja-JP" altLang="ja-JP" sz="1100">
              <a:solidFill>
                <a:schemeClr val="dk1"/>
              </a:solidFill>
              <a:effectLst/>
              <a:latin typeface="+mn-lt"/>
              <a:ea typeface="+mn-ea"/>
              <a:cs typeface="+mn-cs"/>
            </a:rPr>
            <a:t>一人当たり人口</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千人当たり</a:t>
          </a:r>
          <a:r>
            <a:rPr kumimoji="1" lang="en-US" altLang="ja-JP" sz="1100">
              <a:solidFill>
                <a:schemeClr val="dk1"/>
              </a:solidFill>
              <a:effectLst/>
              <a:latin typeface="+mn-lt"/>
              <a:ea typeface="+mn-ea"/>
              <a:cs typeface="+mn-cs"/>
            </a:rPr>
            <a:t>16.67</a:t>
          </a:r>
          <a:r>
            <a:rPr kumimoji="1" lang="ja-JP" altLang="ja-JP" sz="1100">
              <a:solidFill>
                <a:schemeClr val="dk1"/>
              </a:solidFill>
              <a:effectLst/>
              <a:latin typeface="+mn-lt"/>
              <a:ea typeface="+mn-ea"/>
              <a:cs typeface="+mn-cs"/>
            </a:rPr>
            <a:t>人）とすることを</a:t>
          </a:r>
          <a:r>
            <a:rPr kumimoji="1" lang="ja-JP" altLang="en-US" sz="1100">
              <a:solidFill>
                <a:schemeClr val="dk1"/>
              </a:solidFill>
              <a:effectLst/>
              <a:latin typeface="+mn-lt"/>
              <a:ea typeface="+mn-ea"/>
              <a:cs typeface="+mn-cs"/>
            </a:rPr>
            <a:t>目標</a:t>
          </a:r>
          <a:r>
            <a:rPr kumimoji="1" lang="ja-JP" altLang="ja-JP" sz="1100">
              <a:solidFill>
                <a:schemeClr val="dk1"/>
              </a:solidFill>
              <a:effectLst/>
              <a:latin typeface="+mn-lt"/>
              <a:ea typeface="+mn-ea"/>
              <a:cs typeface="+mn-cs"/>
            </a:rPr>
            <a:t>に管理していく。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138212</xdr:rowOff>
    </xdr:from>
    <xdr:to>
      <xdr:col>24</xdr:col>
      <xdr:colOff>558800</xdr:colOff>
      <xdr:row>63</xdr:row>
      <xdr:rowOff>66729</xdr:rowOff>
    </xdr:to>
    <xdr:cxnSp macro="">
      <xdr:nvCxnSpPr>
        <xdr:cNvPr id="318" name="直線コネクタ 317"/>
        <xdr:cNvCxnSpPr/>
      </xdr:nvCxnSpPr>
      <xdr:spPr>
        <a:xfrm>
          <a:off x="16179800" y="10768112"/>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135455</xdr:rowOff>
    </xdr:from>
    <xdr:to>
      <xdr:col>23</xdr:col>
      <xdr:colOff>406400</xdr:colOff>
      <xdr:row>62</xdr:row>
      <xdr:rowOff>138212</xdr:rowOff>
    </xdr:to>
    <xdr:cxnSp macro="">
      <xdr:nvCxnSpPr>
        <xdr:cNvPr id="321" name="直線コネクタ 320"/>
        <xdr:cNvCxnSpPr/>
      </xdr:nvCxnSpPr>
      <xdr:spPr>
        <a:xfrm>
          <a:off x="15290800" y="10765355"/>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135455</xdr:rowOff>
    </xdr:from>
    <xdr:to>
      <xdr:col>22</xdr:col>
      <xdr:colOff>203200</xdr:colOff>
      <xdr:row>62</xdr:row>
      <xdr:rowOff>136144</xdr:rowOff>
    </xdr:to>
    <xdr:cxnSp macro="">
      <xdr:nvCxnSpPr>
        <xdr:cNvPr id="324" name="直線コネクタ 323"/>
        <xdr:cNvCxnSpPr/>
      </xdr:nvCxnSpPr>
      <xdr:spPr>
        <a:xfrm flipV="1">
          <a:off x="14401800" y="10765355"/>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129939</xdr:rowOff>
    </xdr:from>
    <xdr:to>
      <xdr:col>21</xdr:col>
      <xdr:colOff>0</xdr:colOff>
      <xdr:row>62</xdr:row>
      <xdr:rowOff>136144</xdr:rowOff>
    </xdr:to>
    <xdr:cxnSp macro="">
      <xdr:nvCxnSpPr>
        <xdr:cNvPr id="327" name="直線コネクタ 326"/>
        <xdr:cNvCxnSpPr/>
      </xdr:nvCxnSpPr>
      <xdr:spPr>
        <a:xfrm>
          <a:off x="13512800" y="1075983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15929</xdr:rowOff>
    </xdr:from>
    <xdr:to>
      <xdr:col>24</xdr:col>
      <xdr:colOff>609600</xdr:colOff>
      <xdr:row>63</xdr:row>
      <xdr:rowOff>117529</xdr:rowOff>
    </xdr:to>
    <xdr:sp macro="" textlink="">
      <xdr:nvSpPr>
        <xdr:cNvPr id="337" name="円/楕円 336"/>
        <xdr:cNvSpPr/>
      </xdr:nvSpPr>
      <xdr:spPr>
        <a:xfrm>
          <a:off x="16967200" y="108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159456</xdr:rowOff>
    </xdr:from>
    <xdr:ext cx="762000" cy="259045"/>
    <xdr:sp macro="" textlink="">
      <xdr:nvSpPr>
        <xdr:cNvPr id="338" name="定員管理の状況該当値テキスト"/>
        <xdr:cNvSpPr txBox="1"/>
      </xdr:nvSpPr>
      <xdr:spPr>
        <a:xfrm>
          <a:off x="17106900" y="1078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87412</xdr:rowOff>
    </xdr:from>
    <xdr:to>
      <xdr:col>23</xdr:col>
      <xdr:colOff>457200</xdr:colOff>
      <xdr:row>63</xdr:row>
      <xdr:rowOff>17562</xdr:rowOff>
    </xdr:to>
    <xdr:sp macro="" textlink="">
      <xdr:nvSpPr>
        <xdr:cNvPr id="339" name="円/楕円 338"/>
        <xdr:cNvSpPr/>
      </xdr:nvSpPr>
      <xdr:spPr>
        <a:xfrm>
          <a:off x="16129000" y="1071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2339</xdr:rowOff>
    </xdr:from>
    <xdr:ext cx="736600" cy="259045"/>
    <xdr:sp macro="" textlink="">
      <xdr:nvSpPr>
        <xdr:cNvPr id="340" name="テキスト ボックス 339"/>
        <xdr:cNvSpPr txBox="1"/>
      </xdr:nvSpPr>
      <xdr:spPr>
        <a:xfrm>
          <a:off x="15798800" y="1080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84655</xdr:rowOff>
    </xdr:from>
    <xdr:to>
      <xdr:col>22</xdr:col>
      <xdr:colOff>254000</xdr:colOff>
      <xdr:row>63</xdr:row>
      <xdr:rowOff>14805</xdr:rowOff>
    </xdr:to>
    <xdr:sp macro="" textlink="">
      <xdr:nvSpPr>
        <xdr:cNvPr id="341" name="円/楕円 340"/>
        <xdr:cNvSpPr/>
      </xdr:nvSpPr>
      <xdr:spPr>
        <a:xfrm>
          <a:off x="15240000" y="107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171032</xdr:rowOff>
    </xdr:from>
    <xdr:ext cx="762000" cy="259045"/>
    <xdr:sp macro="" textlink="">
      <xdr:nvSpPr>
        <xdr:cNvPr id="342" name="テキスト ボックス 341"/>
        <xdr:cNvSpPr txBox="1"/>
      </xdr:nvSpPr>
      <xdr:spPr>
        <a:xfrm>
          <a:off x="14909800" y="108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85344</xdr:rowOff>
    </xdr:from>
    <xdr:to>
      <xdr:col>21</xdr:col>
      <xdr:colOff>50800</xdr:colOff>
      <xdr:row>63</xdr:row>
      <xdr:rowOff>15494</xdr:rowOff>
    </xdr:to>
    <xdr:sp macro="" textlink="">
      <xdr:nvSpPr>
        <xdr:cNvPr id="343" name="円/楕円 342"/>
        <xdr:cNvSpPr/>
      </xdr:nvSpPr>
      <xdr:spPr>
        <a:xfrm>
          <a:off x="14351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271</xdr:rowOff>
    </xdr:from>
    <xdr:ext cx="762000" cy="259045"/>
    <xdr:sp macro="" textlink="">
      <xdr:nvSpPr>
        <xdr:cNvPr id="344" name="テキスト ボックス 343"/>
        <xdr:cNvSpPr txBox="1"/>
      </xdr:nvSpPr>
      <xdr:spPr>
        <a:xfrm>
          <a:off x="14020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79139</xdr:rowOff>
    </xdr:from>
    <xdr:to>
      <xdr:col>19</xdr:col>
      <xdr:colOff>533400</xdr:colOff>
      <xdr:row>63</xdr:row>
      <xdr:rowOff>9289</xdr:rowOff>
    </xdr:to>
    <xdr:sp macro="" textlink="">
      <xdr:nvSpPr>
        <xdr:cNvPr id="345" name="円/楕円 344"/>
        <xdr:cNvSpPr/>
      </xdr:nvSpPr>
      <xdr:spPr>
        <a:xfrm>
          <a:off x="13462000" y="107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165516</xdr:rowOff>
    </xdr:from>
    <xdr:ext cx="762000" cy="259045"/>
    <xdr:sp macro="" textlink="">
      <xdr:nvSpPr>
        <xdr:cNvPr id="346" name="テキスト ボックス 345"/>
        <xdr:cNvSpPr txBox="1"/>
      </xdr:nvSpPr>
      <xdr:spPr>
        <a:xfrm>
          <a:off x="13131800" y="1079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水道事業・公共下水道事業に係る地方債元金償還に充てる負担等見込額が多く、また償還年数も長いことから、年々改善しているものの類似団体平均を若干上回っている。</a:t>
          </a:r>
          <a:endParaRPr lang="ja-JP" altLang="ja-JP" sz="1400">
            <a:effectLst/>
          </a:endParaRPr>
        </a:p>
        <a:p>
          <a:r>
            <a:rPr kumimoji="1" lang="ja-JP" altLang="ja-JP" sz="1100">
              <a:solidFill>
                <a:schemeClr val="dk1"/>
              </a:solidFill>
              <a:effectLst/>
              <a:latin typeface="+mn-lt"/>
              <a:ea typeface="+mn-ea"/>
              <a:cs typeface="+mn-cs"/>
            </a:rPr>
            <a:t>　施設の老朽化に伴う改築経費の増加が予想されるが、公共投資が集中しないように平準化を図り、交付税措置の多い起債の選択や基金の活用などにより類似団体平均を下回るように努める。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20574</xdr:rowOff>
    </xdr:from>
    <xdr:to>
      <xdr:col>24</xdr:col>
      <xdr:colOff>558800</xdr:colOff>
      <xdr:row>42</xdr:row>
      <xdr:rowOff>73660</xdr:rowOff>
    </xdr:to>
    <xdr:cxnSp macro="">
      <xdr:nvCxnSpPr>
        <xdr:cNvPr id="377" name="直線コネクタ 376"/>
        <xdr:cNvCxnSpPr/>
      </xdr:nvCxnSpPr>
      <xdr:spPr>
        <a:xfrm flipV="1">
          <a:off x="16179800" y="722147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170180</xdr:rowOff>
    </xdr:to>
    <xdr:cxnSp macro="">
      <xdr:nvCxnSpPr>
        <xdr:cNvPr id="380" name="直線コネクタ 379"/>
        <xdr:cNvCxnSpPr/>
      </xdr:nvCxnSpPr>
      <xdr:spPr>
        <a:xfrm flipV="1">
          <a:off x="15290800" y="727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95250</xdr:rowOff>
    </xdr:to>
    <xdr:cxnSp macro="">
      <xdr:nvCxnSpPr>
        <xdr:cNvPr id="383" name="直線コネクタ 382"/>
        <xdr:cNvCxnSpPr/>
      </xdr:nvCxnSpPr>
      <xdr:spPr>
        <a:xfrm flipV="1">
          <a:off x="14401800" y="73710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49276</xdr:rowOff>
    </xdr:to>
    <xdr:cxnSp macro="">
      <xdr:nvCxnSpPr>
        <xdr:cNvPr id="386" name="直線コネクタ 385"/>
        <xdr:cNvCxnSpPr/>
      </xdr:nvCxnSpPr>
      <xdr:spPr>
        <a:xfrm flipV="1">
          <a:off x="13512800" y="74676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141224</xdr:rowOff>
    </xdr:from>
    <xdr:to>
      <xdr:col>24</xdr:col>
      <xdr:colOff>609600</xdr:colOff>
      <xdr:row>42</xdr:row>
      <xdr:rowOff>71374</xdr:rowOff>
    </xdr:to>
    <xdr:sp macro="" textlink="">
      <xdr:nvSpPr>
        <xdr:cNvPr id="396" name="円/楕円 395"/>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113301</xdr:rowOff>
    </xdr:from>
    <xdr:ext cx="762000" cy="259045"/>
    <xdr:sp macro="" textlink="">
      <xdr:nvSpPr>
        <xdr:cNvPr id="397"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98" name="円/楕円 397"/>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399" name="テキスト ボックス 398"/>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0" name="円/楕円 399"/>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1" name="テキスト ボックス 400"/>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2" name="円/楕円 401"/>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3" name="テキスト ボックス 402"/>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169926</xdr:rowOff>
    </xdr:from>
    <xdr:to>
      <xdr:col>19</xdr:col>
      <xdr:colOff>533400</xdr:colOff>
      <xdr:row>44</xdr:row>
      <xdr:rowOff>100076</xdr:rowOff>
    </xdr:to>
    <xdr:sp macro="" textlink="">
      <xdr:nvSpPr>
        <xdr:cNvPr id="404" name="円/楕円 403"/>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84853</xdr:rowOff>
    </xdr:from>
    <xdr:ext cx="762000" cy="259045"/>
    <xdr:sp macro="" textlink="">
      <xdr:nvSpPr>
        <xdr:cNvPr id="405" name="テキスト ボックス 404"/>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水道事業・公共下水道事業に係る起債残高が多く、また償還年数が長いことや、実質的な地方交付税である臨時財政対策債の起債残高が増加していることなどから、既往債の償還が進んでいるものの類似団体平均を上回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、施設の老朽化に伴う改築経費の増加が予想されるが、計画性をもつことで公共投資の平準化を図り、借入額を償還額以内に抑えることを基本とするなど、財政の健全化に努めていく。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33052</xdr:rowOff>
    </xdr:from>
    <xdr:to>
      <xdr:col>24</xdr:col>
      <xdr:colOff>558800</xdr:colOff>
      <xdr:row>17</xdr:row>
      <xdr:rowOff>10001</xdr:rowOff>
    </xdr:to>
    <xdr:cxnSp macro="">
      <xdr:nvCxnSpPr>
        <xdr:cNvPr id="435" name="直線コネクタ 434"/>
        <xdr:cNvCxnSpPr/>
      </xdr:nvCxnSpPr>
      <xdr:spPr>
        <a:xfrm flipV="1">
          <a:off x="16179800" y="2776252"/>
          <a:ext cx="8382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10001</xdr:rowOff>
    </xdr:from>
    <xdr:to>
      <xdr:col>23</xdr:col>
      <xdr:colOff>406400</xdr:colOff>
      <xdr:row>17</xdr:row>
      <xdr:rowOff>34131</xdr:rowOff>
    </xdr:to>
    <xdr:cxnSp macro="">
      <xdr:nvCxnSpPr>
        <xdr:cNvPr id="438" name="直線コネクタ 437"/>
        <xdr:cNvCxnSpPr/>
      </xdr:nvCxnSpPr>
      <xdr:spPr>
        <a:xfrm flipV="1">
          <a:off x="15290800" y="29246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34131</xdr:rowOff>
    </xdr:from>
    <xdr:to>
      <xdr:col>22</xdr:col>
      <xdr:colOff>203200</xdr:colOff>
      <xdr:row>17</xdr:row>
      <xdr:rowOff>66104</xdr:rowOff>
    </xdr:to>
    <xdr:cxnSp macro="">
      <xdr:nvCxnSpPr>
        <xdr:cNvPr id="441" name="直線コネクタ 440"/>
        <xdr:cNvCxnSpPr/>
      </xdr:nvCxnSpPr>
      <xdr:spPr>
        <a:xfrm flipV="1">
          <a:off x="14401800" y="2948781"/>
          <a:ext cx="8890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66104</xdr:rowOff>
    </xdr:from>
    <xdr:to>
      <xdr:col>21</xdr:col>
      <xdr:colOff>0</xdr:colOff>
      <xdr:row>17</xdr:row>
      <xdr:rowOff>112554</xdr:rowOff>
    </xdr:to>
    <xdr:cxnSp macro="">
      <xdr:nvCxnSpPr>
        <xdr:cNvPr id="444" name="直線コネクタ 443"/>
        <xdr:cNvCxnSpPr/>
      </xdr:nvCxnSpPr>
      <xdr:spPr>
        <a:xfrm flipV="1">
          <a:off x="13512800" y="2980754"/>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153702</xdr:rowOff>
    </xdr:from>
    <xdr:to>
      <xdr:col>24</xdr:col>
      <xdr:colOff>609600</xdr:colOff>
      <xdr:row>16</xdr:row>
      <xdr:rowOff>83852</xdr:rowOff>
    </xdr:to>
    <xdr:sp macro="" textlink="">
      <xdr:nvSpPr>
        <xdr:cNvPr id="454" name="円/楕円 453"/>
        <xdr:cNvSpPr/>
      </xdr:nvSpPr>
      <xdr:spPr>
        <a:xfrm>
          <a:off x="16967200" y="27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125779</xdr:rowOff>
    </xdr:from>
    <xdr:ext cx="762000" cy="259045"/>
    <xdr:sp macro="" textlink="">
      <xdr:nvSpPr>
        <xdr:cNvPr id="455" name="将来負担の状況該当値テキスト"/>
        <xdr:cNvSpPr txBox="1"/>
      </xdr:nvSpPr>
      <xdr:spPr>
        <a:xfrm>
          <a:off x="17106900" y="269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130651</xdr:rowOff>
    </xdr:from>
    <xdr:to>
      <xdr:col>23</xdr:col>
      <xdr:colOff>457200</xdr:colOff>
      <xdr:row>17</xdr:row>
      <xdr:rowOff>60801</xdr:rowOff>
    </xdr:to>
    <xdr:sp macro="" textlink="">
      <xdr:nvSpPr>
        <xdr:cNvPr id="456" name="円/楕円 455"/>
        <xdr:cNvSpPr/>
      </xdr:nvSpPr>
      <xdr:spPr>
        <a:xfrm>
          <a:off x="16129000" y="28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45578</xdr:rowOff>
    </xdr:from>
    <xdr:ext cx="736600" cy="259045"/>
    <xdr:sp macro="" textlink="">
      <xdr:nvSpPr>
        <xdr:cNvPr id="457" name="テキスト ボックス 456"/>
        <xdr:cNvSpPr txBox="1"/>
      </xdr:nvSpPr>
      <xdr:spPr>
        <a:xfrm>
          <a:off x="15798800" y="296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154781</xdr:rowOff>
    </xdr:from>
    <xdr:to>
      <xdr:col>22</xdr:col>
      <xdr:colOff>254000</xdr:colOff>
      <xdr:row>17</xdr:row>
      <xdr:rowOff>84931</xdr:rowOff>
    </xdr:to>
    <xdr:sp macro="" textlink="">
      <xdr:nvSpPr>
        <xdr:cNvPr id="458" name="円/楕円 457"/>
        <xdr:cNvSpPr/>
      </xdr:nvSpPr>
      <xdr:spPr>
        <a:xfrm>
          <a:off x="15240000" y="28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69708</xdr:rowOff>
    </xdr:from>
    <xdr:ext cx="762000" cy="259045"/>
    <xdr:sp macro="" textlink="">
      <xdr:nvSpPr>
        <xdr:cNvPr id="459" name="テキスト ボックス 458"/>
        <xdr:cNvSpPr txBox="1"/>
      </xdr:nvSpPr>
      <xdr:spPr>
        <a:xfrm>
          <a:off x="14909800" y="298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15304</xdr:rowOff>
    </xdr:from>
    <xdr:to>
      <xdr:col>21</xdr:col>
      <xdr:colOff>50800</xdr:colOff>
      <xdr:row>17</xdr:row>
      <xdr:rowOff>116904</xdr:rowOff>
    </xdr:to>
    <xdr:sp macro="" textlink="">
      <xdr:nvSpPr>
        <xdr:cNvPr id="460" name="円/楕円 459"/>
        <xdr:cNvSpPr/>
      </xdr:nvSpPr>
      <xdr:spPr>
        <a:xfrm>
          <a:off x="14351000" y="292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101681</xdr:rowOff>
    </xdr:from>
    <xdr:ext cx="762000" cy="259045"/>
    <xdr:sp macro="" textlink="">
      <xdr:nvSpPr>
        <xdr:cNvPr id="461" name="テキスト ボックス 460"/>
        <xdr:cNvSpPr txBox="1"/>
      </xdr:nvSpPr>
      <xdr:spPr>
        <a:xfrm>
          <a:off x="14020800" y="301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61754</xdr:rowOff>
    </xdr:from>
    <xdr:to>
      <xdr:col>19</xdr:col>
      <xdr:colOff>533400</xdr:colOff>
      <xdr:row>17</xdr:row>
      <xdr:rowOff>163354</xdr:rowOff>
    </xdr:to>
    <xdr:sp macro="" textlink="">
      <xdr:nvSpPr>
        <xdr:cNvPr id="462" name="円/楕円 461"/>
        <xdr:cNvSpPr/>
      </xdr:nvSpPr>
      <xdr:spPr>
        <a:xfrm>
          <a:off x="13462000" y="29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148131</xdr:rowOff>
    </xdr:from>
    <xdr:ext cx="762000" cy="259045"/>
    <xdr:sp macro="" textlink="">
      <xdr:nvSpPr>
        <xdr:cNvPr id="463" name="テキスト ボックス 462"/>
        <xdr:cNvSpPr txBox="1"/>
      </xdr:nvSpPr>
      <xdr:spPr>
        <a:xfrm>
          <a:off x="13131800" y="306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5,764
5,716
815.68
6,967,356
6,702,520
264,758
4,383,535
7,688,015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ごみ処理や消防業務を一部事務組合で行っているため、</a:t>
          </a:r>
          <a:r>
            <a:rPr kumimoji="1" lang="ja-JP" altLang="en-US" sz="1100">
              <a:solidFill>
                <a:schemeClr val="dk1"/>
              </a:solidFill>
              <a:effectLst/>
              <a:latin typeface="+mn-lt"/>
              <a:ea typeface="+mn-ea"/>
              <a:cs typeface="+mn-cs"/>
            </a:rPr>
            <a:t>人件費に係る経常収支比率は</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これまで退職者の不補充による職員数の調整（平成１６～２０年度）や昇給延伸の実施（平成２５～２６年度）などにより人件費の抑制に努めているが、今後は行政ニーズの多様化にあわせ組織機構の見直しを図ることで、事務事業の効率化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16510</xdr:rowOff>
    </xdr:from>
    <xdr:to>
      <xdr:col>7</xdr:col>
      <xdr:colOff>15875</xdr:colOff>
      <xdr:row>35</xdr:row>
      <xdr:rowOff>100330</xdr:rowOff>
    </xdr:to>
    <xdr:cxnSp macro="">
      <xdr:nvCxnSpPr>
        <xdr:cNvPr id="66" name="直線コネクタ 65"/>
        <xdr:cNvCxnSpPr/>
      </xdr:nvCxnSpPr>
      <xdr:spPr>
        <a:xfrm flipV="1">
          <a:off x="3987800" y="60172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100330</xdr:rowOff>
    </xdr:to>
    <xdr:cxnSp macro="">
      <xdr:nvCxnSpPr>
        <xdr:cNvPr id="69" name="直線コネクタ 68"/>
        <xdr:cNvCxnSpPr/>
      </xdr:nvCxnSpPr>
      <xdr:spPr>
        <a:xfrm>
          <a:off x="3098800" y="598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157480</xdr:rowOff>
    </xdr:from>
    <xdr:to>
      <xdr:col>4</xdr:col>
      <xdr:colOff>346075</xdr:colOff>
      <xdr:row>35</xdr:row>
      <xdr:rowOff>24130</xdr:rowOff>
    </xdr:to>
    <xdr:cxnSp macro="">
      <xdr:nvCxnSpPr>
        <xdr:cNvPr id="72" name="直線コネクタ 71"/>
        <xdr:cNvCxnSpPr/>
      </xdr:nvCxnSpPr>
      <xdr:spPr>
        <a:xfrm flipV="1">
          <a:off x="2209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36</xdr:row>
      <xdr:rowOff>58420</xdr:rowOff>
    </xdr:to>
    <xdr:cxnSp macro="">
      <xdr:nvCxnSpPr>
        <xdr:cNvPr id="75" name="直線コネクタ 74"/>
        <xdr:cNvCxnSpPr/>
      </xdr:nvCxnSpPr>
      <xdr:spPr>
        <a:xfrm flipV="1">
          <a:off x="1320800" y="60248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137160</xdr:rowOff>
    </xdr:from>
    <xdr:to>
      <xdr:col>7</xdr:col>
      <xdr:colOff>66675</xdr:colOff>
      <xdr:row>35</xdr:row>
      <xdr:rowOff>67310</xdr:rowOff>
    </xdr:to>
    <xdr:sp macro="" textlink="">
      <xdr:nvSpPr>
        <xdr:cNvPr id="85" name="円/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7" name="円/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106680</xdr:rowOff>
    </xdr:from>
    <xdr:to>
      <xdr:col>4</xdr:col>
      <xdr:colOff>396875</xdr:colOff>
      <xdr:row>35</xdr:row>
      <xdr:rowOff>36830</xdr:rowOff>
    </xdr:to>
    <xdr:sp macro="" textlink="">
      <xdr:nvSpPr>
        <xdr:cNvPr id="89" name="円/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91" name="円/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物件費に係る経常収支比率が上昇しているのは、消費税の増税や公共工事設計労務単価の上昇のほか、公共施設のメンテナンスに係る契約単価の増などに伴い</a:t>
          </a:r>
          <a:r>
            <a:rPr kumimoji="1" lang="ja-JP" altLang="ja-JP" sz="1100">
              <a:solidFill>
                <a:schemeClr val="dk1"/>
              </a:solidFill>
              <a:effectLst/>
              <a:latin typeface="+mn-lt"/>
              <a:ea typeface="+mn-ea"/>
              <a:cs typeface="+mn-cs"/>
            </a:rPr>
            <a:t>類似団体平均を上回</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公共施設の統廃合</a:t>
          </a:r>
          <a:r>
            <a:rPr kumimoji="1" lang="ja-JP" altLang="en-US" sz="1100">
              <a:solidFill>
                <a:schemeClr val="dk1"/>
              </a:solidFill>
              <a:effectLst/>
              <a:latin typeface="+mn-lt"/>
              <a:ea typeface="+mn-ea"/>
              <a:cs typeface="+mn-cs"/>
            </a:rPr>
            <a:t>やメンテナンス契約の見直し等を含め、経常経費の見直しを図り物件費の上昇を抑制していく。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117856</xdr:rowOff>
    </xdr:from>
    <xdr:to>
      <xdr:col>24</xdr:col>
      <xdr:colOff>31750</xdr:colOff>
      <xdr:row>16</xdr:row>
      <xdr:rowOff>149860</xdr:rowOff>
    </xdr:to>
    <xdr:cxnSp macro="">
      <xdr:nvCxnSpPr>
        <xdr:cNvPr id="124" name="直線コネクタ 123"/>
        <xdr:cNvCxnSpPr/>
      </xdr:nvCxnSpPr>
      <xdr:spPr>
        <a:xfrm>
          <a:off x="15671800" y="28610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49276</xdr:rowOff>
    </xdr:from>
    <xdr:to>
      <xdr:col>22</xdr:col>
      <xdr:colOff>565150</xdr:colOff>
      <xdr:row>16</xdr:row>
      <xdr:rowOff>117856</xdr:rowOff>
    </xdr:to>
    <xdr:cxnSp macro="">
      <xdr:nvCxnSpPr>
        <xdr:cNvPr id="127" name="直線コネクタ 126"/>
        <xdr:cNvCxnSpPr/>
      </xdr:nvCxnSpPr>
      <xdr:spPr>
        <a:xfrm>
          <a:off x="14782800" y="2792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49276</xdr:rowOff>
    </xdr:from>
    <xdr:to>
      <xdr:col>21</xdr:col>
      <xdr:colOff>361950</xdr:colOff>
      <xdr:row>16</xdr:row>
      <xdr:rowOff>58420</xdr:rowOff>
    </xdr:to>
    <xdr:cxnSp macro="">
      <xdr:nvCxnSpPr>
        <xdr:cNvPr id="130" name="直線コネクタ 129"/>
        <xdr:cNvCxnSpPr/>
      </xdr:nvCxnSpPr>
      <xdr:spPr>
        <a:xfrm flipV="1">
          <a:off x="13893800" y="2792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85852</xdr:rowOff>
    </xdr:to>
    <xdr:cxnSp macro="">
      <xdr:nvCxnSpPr>
        <xdr:cNvPr id="133" name="直線コネクタ 132"/>
        <xdr:cNvCxnSpPr/>
      </xdr:nvCxnSpPr>
      <xdr:spPr>
        <a:xfrm flipV="1">
          <a:off x="13004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3" name="円/楕円 142"/>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71137</xdr:rowOff>
    </xdr:from>
    <xdr:ext cx="762000" cy="259045"/>
    <xdr:sp macro="" textlink="">
      <xdr:nvSpPr>
        <xdr:cNvPr id="144"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67056</xdr:rowOff>
    </xdr:from>
    <xdr:to>
      <xdr:col>22</xdr:col>
      <xdr:colOff>615950</xdr:colOff>
      <xdr:row>16</xdr:row>
      <xdr:rowOff>168656</xdr:rowOff>
    </xdr:to>
    <xdr:sp macro="" textlink="">
      <xdr:nvSpPr>
        <xdr:cNvPr id="145" name="円/楕円 144"/>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7383</xdr:rowOff>
    </xdr:from>
    <xdr:ext cx="736600" cy="259045"/>
    <xdr:sp macro="" textlink="">
      <xdr:nvSpPr>
        <xdr:cNvPr id="146" name="テキスト ボックス 145"/>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169926</xdr:rowOff>
    </xdr:from>
    <xdr:to>
      <xdr:col>21</xdr:col>
      <xdr:colOff>412750</xdr:colOff>
      <xdr:row>16</xdr:row>
      <xdr:rowOff>100076</xdr:rowOff>
    </xdr:to>
    <xdr:sp macro="" textlink="">
      <xdr:nvSpPr>
        <xdr:cNvPr id="147" name="円/楕円 146"/>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110253</xdr:rowOff>
    </xdr:from>
    <xdr:ext cx="762000" cy="259045"/>
    <xdr:sp macro="" textlink="">
      <xdr:nvSpPr>
        <xdr:cNvPr id="148" name="テキスト ボックス 147"/>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9" name="円/楕円 148"/>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50" name="テキスト ボックス 149"/>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51" name="円/楕円 150"/>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52" name="テキスト ボックス 151"/>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扶助費に係る経常収支比率は類似団体を下回るが、これは財政状況の悪化による独自の扶助施策を廃止・縮小したことによるものである。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人口減少や高齢化等により、一定程度の比率の上昇はやむを得ないところではあるが、類似団体平均値も参考にしながら事業の選択も視野に入れバランスのとれた財政運営に努めていく。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45357</xdr:rowOff>
    </xdr:to>
    <xdr:cxnSp macro="">
      <xdr:nvCxnSpPr>
        <xdr:cNvPr id="186" name="直線コネクタ 185"/>
        <xdr:cNvCxnSpPr/>
      </xdr:nvCxnSpPr>
      <xdr:spPr>
        <a:xfrm>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29028</xdr:rowOff>
    </xdr:to>
    <xdr:cxnSp macro="">
      <xdr:nvCxnSpPr>
        <xdr:cNvPr id="189" name="直線コネクタ 188"/>
        <xdr:cNvCxnSpPr/>
      </xdr:nvCxnSpPr>
      <xdr:spPr>
        <a:xfrm>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12700</xdr:rowOff>
    </xdr:to>
    <xdr:cxnSp macro="">
      <xdr:nvCxnSpPr>
        <xdr:cNvPr id="192" name="直線コネクタ 191"/>
        <xdr:cNvCxnSpPr/>
      </xdr:nvCxnSpPr>
      <xdr:spPr>
        <a:xfrm flipV="1">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12700</xdr:rowOff>
    </xdr:to>
    <xdr:cxnSp macro="">
      <xdr:nvCxnSpPr>
        <xdr:cNvPr id="195" name="直線コネクタ 194"/>
        <xdr:cNvCxnSpPr/>
      </xdr:nvCxnSpPr>
      <xdr:spPr>
        <a:xfrm>
          <a:off x="1320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5" name="円/楕円 204"/>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06"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7" name="円/楕円 206"/>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8" name="テキスト ボックス 207"/>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09" name="円/楕円 208"/>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0" name="テキスト ボックス 209"/>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3" name="円/楕円 212"/>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4" name="テキスト ボックス 213"/>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その他の内訳は、維持補修費</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9.4</a:t>
          </a:r>
          <a:r>
            <a:rPr kumimoji="1" lang="ja-JP" altLang="en-US" sz="1100">
              <a:solidFill>
                <a:schemeClr val="dk1"/>
              </a:solidFill>
              <a:effectLst/>
              <a:latin typeface="+mn-lt"/>
              <a:ea typeface="+mn-ea"/>
              <a:cs typeface="+mn-cs"/>
            </a:rPr>
            <a:t>、積立金</a:t>
          </a:r>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、貸付金等が</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　公営企業会計及び特別会計への繰出しは横ばいを見込むものの、公共施設の老朽化及び</a:t>
          </a:r>
          <a:r>
            <a:rPr kumimoji="1" lang="ja-JP" altLang="en-US" sz="1100">
              <a:solidFill>
                <a:schemeClr val="dk1"/>
              </a:solidFill>
              <a:effectLst/>
              <a:latin typeface="+mn-lt"/>
              <a:ea typeface="+mn-ea"/>
              <a:cs typeface="+mn-cs"/>
            </a:rPr>
            <a:t>公共工事設計労務</a:t>
          </a:r>
          <a:r>
            <a:rPr kumimoji="1" lang="ja-JP" altLang="ja-JP" sz="1100">
              <a:solidFill>
                <a:schemeClr val="dk1"/>
              </a:solidFill>
              <a:effectLst/>
              <a:latin typeface="+mn-lt"/>
              <a:ea typeface="+mn-ea"/>
              <a:cs typeface="+mn-cs"/>
            </a:rPr>
            <a:t>単価の上昇等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要因から維持補修費の増加が見込まれる。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142240</xdr:rowOff>
    </xdr:from>
    <xdr:to>
      <xdr:col>24</xdr:col>
      <xdr:colOff>31750</xdr:colOff>
      <xdr:row>60</xdr:row>
      <xdr:rowOff>157480</xdr:rowOff>
    </xdr:to>
    <xdr:cxnSp macro="">
      <xdr:nvCxnSpPr>
        <xdr:cNvPr id="246" name="直線コネクタ 245"/>
        <xdr:cNvCxnSpPr/>
      </xdr:nvCxnSpPr>
      <xdr:spPr>
        <a:xfrm flipV="1">
          <a:off x="15671800" y="10429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146050</xdr:rowOff>
    </xdr:from>
    <xdr:to>
      <xdr:col>22</xdr:col>
      <xdr:colOff>565150</xdr:colOff>
      <xdr:row>60</xdr:row>
      <xdr:rowOff>157480</xdr:rowOff>
    </xdr:to>
    <xdr:cxnSp macro="">
      <xdr:nvCxnSpPr>
        <xdr:cNvPr id="249" name="直線コネクタ 248"/>
        <xdr:cNvCxnSpPr/>
      </xdr:nvCxnSpPr>
      <xdr:spPr>
        <a:xfrm>
          <a:off x="14782800" y="102616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59</xdr:row>
      <xdr:rowOff>146050</xdr:rowOff>
    </xdr:to>
    <xdr:cxnSp macro="">
      <xdr:nvCxnSpPr>
        <xdr:cNvPr id="252" name="直線コネクタ 251"/>
        <xdr:cNvCxnSpPr/>
      </xdr:nvCxnSpPr>
      <xdr:spPr>
        <a:xfrm>
          <a:off x="13893800" y="100406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60</xdr:row>
      <xdr:rowOff>43180</xdr:rowOff>
    </xdr:to>
    <xdr:cxnSp macro="">
      <xdr:nvCxnSpPr>
        <xdr:cNvPr id="255" name="直線コネクタ 254"/>
        <xdr:cNvCxnSpPr/>
      </xdr:nvCxnSpPr>
      <xdr:spPr>
        <a:xfrm flipV="1">
          <a:off x="13004800" y="100406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91440</xdr:rowOff>
    </xdr:from>
    <xdr:to>
      <xdr:col>24</xdr:col>
      <xdr:colOff>82550</xdr:colOff>
      <xdr:row>61</xdr:row>
      <xdr:rowOff>21590</xdr:rowOff>
    </xdr:to>
    <xdr:sp macro="" textlink="">
      <xdr:nvSpPr>
        <xdr:cNvPr id="265" name="円/楕円 264"/>
        <xdr:cNvSpPr/>
      </xdr:nvSpPr>
      <xdr:spPr>
        <a:xfrm>
          <a:off x="16459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63517</xdr:rowOff>
    </xdr:from>
    <xdr:ext cx="762000" cy="259045"/>
    <xdr:sp macro="" textlink="">
      <xdr:nvSpPr>
        <xdr:cNvPr id="266" name="その他該当値テキスト"/>
        <xdr:cNvSpPr txBox="1"/>
      </xdr:nvSpPr>
      <xdr:spPr>
        <a:xfrm>
          <a:off x="165989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106680</xdr:rowOff>
    </xdr:from>
    <xdr:to>
      <xdr:col>22</xdr:col>
      <xdr:colOff>615950</xdr:colOff>
      <xdr:row>61</xdr:row>
      <xdr:rowOff>36830</xdr:rowOff>
    </xdr:to>
    <xdr:sp macro="" textlink="">
      <xdr:nvSpPr>
        <xdr:cNvPr id="267" name="円/楕円 266"/>
        <xdr:cNvSpPr/>
      </xdr:nvSpPr>
      <xdr:spPr>
        <a:xfrm>
          <a:off x="15621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21607</xdr:rowOff>
    </xdr:from>
    <xdr:ext cx="736600" cy="259045"/>
    <xdr:sp macro="" textlink="">
      <xdr:nvSpPr>
        <xdr:cNvPr id="268" name="テキスト ボックス 267"/>
        <xdr:cNvSpPr txBox="1"/>
      </xdr:nvSpPr>
      <xdr:spPr>
        <a:xfrm>
          <a:off x="15290800" y="1048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95250</xdr:rowOff>
    </xdr:from>
    <xdr:to>
      <xdr:col>21</xdr:col>
      <xdr:colOff>412750</xdr:colOff>
      <xdr:row>60</xdr:row>
      <xdr:rowOff>25400</xdr:rowOff>
    </xdr:to>
    <xdr:sp macro="" textlink="">
      <xdr:nvSpPr>
        <xdr:cNvPr id="269" name="円/楕円 268"/>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10177</xdr:rowOff>
    </xdr:from>
    <xdr:ext cx="762000" cy="259045"/>
    <xdr:sp macro="" textlink="">
      <xdr:nvSpPr>
        <xdr:cNvPr id="270" name="テキスト ボックス 269"/>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1" name="円/楕円 270"/>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2" name="テキスト ボックス 271"/>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163830</xdr:rowOff>
    </xdr:from>
    <xdr:to>
      <xdr:col>19</xdr:col>
      <xdr:colOff>6350</xdr:colOff>
      <xdr:row>60</xdr:row>
      <xdr:rowOff>93980</xdr:rowOff>
    </xdr:to>
    <xdr:sp macro="" textlink="">
      <xdr:nvSpPr>
        <xdr:cNvPr id="273" name="円/楕円 272"/>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78757</xdr:rowOff>
    </xdr:from>
    <xdr:ext cx="762000" cy="259045"/>
    <xdr:sp macro="" textlink="">
      <xdr:nvSpPr>
        <xdr:cNvPr id="274" name="テキスト ボックス 273"/>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行財政改革の取組みから、各種団体等に対する補助費の適正化を進めたこと等により、類似団体の平均を下回っている。</a:t>
          </a:r>
          <a:endParaRPr lang="ja-JP" altLang="ja-JP" sz="1400">
            <a:effectLst/>
          </a:endParaRPr>
        </a:p>
        <a:p>
          <a:r>
            <a:rPr kumimoji="1" lang="ja-JP" altLang="ja-JP" sz="1100">
              <a:solidFill>
                <a:schemeClr val="dk1"/>
              </a:solidFill>
              <a:effectLst/>
              <a:latin typeface="+mn-lt"/>
              <a:ea typeface="+mn-ea"/>
              <a:cs typeface="+mn-cs"/>
            </a:rPr>
            <a:t>　今後も行財政改革の取組みを継続することにより、適正な補助費等の執行に努める。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143328</xdr:rowOff>
    </xdr:from>
    <xdr:to>
      <xdr:col>24</xdr:col>
      <xdr:colOff>31750</xdr:colOff>
      <xdr:row>36</xdr:row>
      <xdr:rowOff>149860</xdr:rowOff>
    </xdr:to>
    <xdr:cxnSp macro="">
      <xdr:nvCxnSpPr>
        <xdr:cNvPr id="308" name="直線コネクタ 307"/>
        <xdr:cNvCxnSpPr/>
      </xdr:nvCxnSpPr>
      <xdr:spPr>
        <a:xfrm>
          <a:off x="15671800" y="63155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84546</xdr:rowOff>
    </xdr:from>
    <xdr:to>
      <xdr:col>22</xdr:col>
      <xdr:colOff>565150</xdr:colOff>
      <xdr:row>36</xdr:row>
      <xdr:rowOff>143328</xdr:rowOff>
    </xdr:to>
    <xdr:cxnSp macro="">
      <xdr:nvCxnSpPr>
        <xdr:cNvPr id="311" name="直線コネクタ 310"/>
        <xdr:cNvCxnSpPr/>
      </xdr:nvCxnSpPr>
      <xdr:spPr>
        <a:xfrm>
          <a:off x="14782800" y="62567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84546</xdr:rowOff>
    </xdr:to>
    <xdr:cxnSp macro="">
      <xdr:nvCxnSpPr>
        <xdr:cNvPr id="314" name="直線コネクタ 313"/>
        <xdr:cNvCxnSpPr/>
      </xdr:nvCxnSpPr>
      <xdr:spPr>
        <a:xfrm>
          <a:off x="13893800" y="62306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37</xdr:row>
      <xdr:rowOff>17599</xdr:rowOff>
    </xdr:to>
    <xdr:cxnSp macro="">
      <xdr:nvCxnSpPr>
        <xdr:cNvPr id="317" name="直線コネクタ 316"/>
        <xdr:cNvCxnSpPr/>
      </xdr:nvCxnSpPr>
      <xdr:spPr>
        <a:xfrm flipV="1">
          <a:off x="13004800" y="623062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7" name="円/楕円 326"/>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8"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92528</xdr:rowOff>
    </xdr:from>
    <xdr:to>
      <xdr:col>22</xdr:col>
      <xdr:colOff>615950</xdr:colOff>
      <xdr:row>37</xdr:row>
      <xdr:rowOff>22678</xdr:rowOff>
    </xdr:to>
    <xdr:sp macro="" textlink="">
      <xdr:nvSpPr>
        <xdr:cNvPr id="329" name="円/楕円 328"/>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30" name="テキスト ボックス 329"/>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33746</xdr:rowOff>
    </xdr:from>
    <xdr:to>
      <xdr:col>21</xdr:col>
      <xdr:colOff>412750</xdr:colOff>
      <xdr:row>36</xdr:row>
      <xdr:rowOff>135346</xdr:rowOff>
    </xdr:to>
    <xdr:sp macro="" textlink="">
      <xdr:nvSpPr>
        <xdr:cNvPr id="331" name="円/楕円 330"/>
        <xdr:cNvSpPr/>
      </xdr:nvSpPr>
      <xdr:spPr>
        <a:xfrm>
          <a:off x="14732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145523</xdr:rowOff>
    </xdr:from>
    <xdr:ext cx="762000" cy="259045"/>
    <xdr:sp macro="" textlink="">
      <xdr:nvSpPr>
        <xdr:cNvPr id="332" name="テキスト ボックス 331"/>
        <xdr:cNvSpPr txBox="1"/>
      </xdr:nvSpPr>
      <xdr:spPr>
        <a:xfrm>
          <a:off x="14401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3" name="円/楕円 332"/>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4" name="テキスト ボックス 333"/>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138249</xdr:rowOff>
    </xdr:from>
    <xdr:to>
      <xdr:col>19</xdr:col>
      <xdr:colOff>6350</xdr:colOff>
      <xdr:row>37</xdr:row>
      <xdr:rowOff>68399</xdr:rowOff>
    </xdr:to>
    <xdr:sp macro="" textlink="">
      <xdr:nvSpPr>
        <xdr:cNvPr id="335" name="円/楕円 334"/>
        <xdr:cNvSpPr/>
      </xdr:nvSpPr>
      <xdr:spPr>
        <a:xfrm>
          <a:off x="12954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78576</xdr:rowOff>
    </xdr:from>
    <xdr:ext cx="762000" cy="259045"/>
    <xdr:sp macro="" textlink="">
      <xdr:nvSpPr>
        <xdr:cNvPr id="336" name="テキスト ボックス 335"/>
        <xdr:cNvSpPr txBox="1"/>
      </xdr:nvSpPr>
      <xdr:spPr>
        <a:xfrm>
          <a:off x="12623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生活環境基盤や畜産・林業基盤整備に伴う地方債の償還が多いものの、繰上償還や新規発行の抑制及び既往債の償還完了に伴い類似団体平均を下回る状況にある。</a:t>
          </a:r>
          <a:endParaRPr lang="ja-JP" altLang="ja-JP" sz="1400">
            <a:effectLst/>
          </a:endParaRPr>
        </a:p>
        <a:p>
          <a:r>
            <a:rPr kumimoji="1" lang="ja-JP" altLang="ja-JP" sz="1100">
              <a:solidFill>
                <a:schemeClr val="dk1"/>
              </a:solidFill>
              <a:effectLst/>
              <a:latin typeface="+mn-lt"/>
              <a:ea typeface="+mn-ea"/>
              <a:cs typeface="+mn-cs"/>
            </a:rPr>
            <a:t>　今後は、施設の老朽化に伴う改築経費の増加が予想され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公共施設等総合管理計画により</a:t>
          </a:r>
          <a:r>
            <a:rPr kumimoji="1" lang="ja-JP" altLang="ja-JP" sz="1100">
              <a:solidFill>
                <a:schemeClr val="dk1"/>
              </a:solidFill>
              <a:effectLst/>
              <a:latin typeface="+mn-lt"/>
              <a:ea typeface="+mn-ea"/>
              <a:cs typeface="+mn-cs"/>
            </a:rPr>
            <a:t>公共投資の平準化を図り、借入額を償還額以内に</a:t>
          </a:r>
          <a:r>
            <a:rPr kumimoji="1" lang="ja-JP" altLang="ja-JP" sz="1100">
              <a:solidFill>
                <a:srgbClr val="FF0000"/>
              </a:solidFill>
              <a:effectLst/>
              <a:latin typeface="+mn-lt"/>
              <a:ea typeface="+mn-ea"/>
              <a:cs typeface="+mn-cs"/>
            </a:rPr>
            <a:t>お</a:t>
          </a:r>
          <a:r>
            <a:rPr kumimoji="1" lang="ja-JP" altLang="ja-JP" sz="1100">
              <a:solidFill>
                <a:schemeClr val="dk1"/>
              </a:solidFill>
              <a:effectLst/>
              <a:latin typeface="+mn-lt"/>
              <a:ea typeface="+mn-ea"/>
              <a:cs typeface="+mn-cs"/>
            </a:rPr>
            <a:t>抑えることを基本にするなど、公債費負担の適正化を継続していく。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77</xdr:row>
      <xdr:rowOff>156718</xdr:rowOff>
    </xdr:to>
    <xdr:cxnSp macro="">
      <xdr:nvCxnSpPr>
        <xdr:cNvPr id="366" name="直線コネクタ 365"/>
        <xdr:cNvCxnSpPr/>
      </xdr:nvCxnSpPr>
      <xdr:spPr>
        <a:xfrm flipV="1">
          <a:off x="3987800" y="133309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30987</xdr:rowOff>
    </xdr:to>
    <xdr:cxnSp macro="">
      <xdr:nvCxnSpPr>
        <xdr:cNvPr id="369" name="直線コネクタ 368"/>
        <xdr:cNvCxnSpPr/>
      </xdr:nvCxnSpPr>
      <xdr:spPr>
        <a:xfrm flipV="1">
          <a:off x="3098800" y="133583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108713</xdr:rowOff>
    </xdr:to>
    <xdr:cxnSp macro="">
      <xdr:nvCxnSpPr>
        <xdr:cNvPr id="372" name="直線コネクタ 371"/>
        <xdr:cNvCxnSpPr/>
      </xdr:nvCxnSpPr>
      <xdr:spPr>
        <a:xfrm flipV="1">
          <a:off x="2209800" y="134040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79</xdr:row>
      <xdr:rowOff>24130</xdr:rowOff>
    </xdr:to>
    <xdr:cxnSp macro="">
      <xdr:nvCxnSpPr>
        <xdr:cNvPr id="375" name="直線コネクタ 374"/>
        <xdr:cNvCxnSpPr/>
      </xdr:nvCxnSpPr>
      <xdr:spPr>
        <a:xfrm flipV="1">
          <a:off x="1320800" y="134818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85" name="円/楕円 384"/>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95014</xdr:rowOff>
    </xdr:from>
    <xdr:ext cx="762000" cy="259045"/>
    <xdr:sp macro="" textlink="">
      <xdr:nvSpPr>
        <xdr:cNvPr id="386" name="公債費該当値テキスト"/>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87" name="円/楕円 386"/>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88" name="テキスト ボックス 387"/>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89" name="円/楕円 388"/>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90" name="テキスト ボックス 38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91" name="円/楕円 390"/>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92" name="テキスト ボックス 391"/>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93" name="円/楕円 392"/>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394" name="テキスト ボックス 393"/>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高齢化に伴う扶助費のほか、公共施設の老朽化等に伴う維持補修費の増加が予想され</a:t>
          </a:r>
          <a:r>
            <a:rPr kumimoji="1" lang="ja-JP" altLang="en-US"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雇用・経済対策の充実や公共施設の統廃合を進める</a:t>
          </a:r>
          <a:r>
            <a:rPr kumimoji="1" lang="ja-JP" altLang="en-US" sz="1100">
              <a:solidFill>
                <a:schemeClr val="dk1"/>
              </a:solidFill>
              <a:effectLst/>
              <a:latin typeface="+mn-lt"/>
              <a:ea typeface="+mn-ea"/>
              <a:cs typeface="+mn-cs"/>
            </a:rPr>
            <a:t>ほか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行財政改革の取組みを継続することで、</a:t>
          </a:r>
          <a:r>
            <a:rPr kumimoji="1" lang="ja-JP" altLang="ja-JP" sz="1100">
              <a:solidFill>
                <a:schemeClr val="dk1"/>
              </a:solidFill>
              <a:effectLst/>
              <a:latin typeface="+mn-lt"/>
              <a:ea typeface="+mn-ea"/>
              <a:cs typeface="+mn-cs"/>
            </a:rPr>
            <a:t>健全で持続性の高い財政運営に努め</a:t>
          </a:r>
          <a:r>
            <a:rPr kumimoji="1" lang="ja-JP" altLang="en-US" sz="1100">
              <a:solidFill>
                <a:schemeClr val="dk1"/>
              </a:solidFill>
              <a:effectLst/>
              <a:latin typeface="+mn-lt"/>
              <a:ea typeface="+mn-ea"/>
              <a:cs typeface="+mn-cs"/>
            </a:rPr>
            <a:t>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157480</xdr:rowOff>
    </xdr:from>
    <xdr:to>
      <xdr:col>24</xdr:col>
      <xdr:colOff>31750</xdr:colOff>
      <xdr:row>76</xdr:row>
      <xdr:rowOff>1270</xdr:rowOff>
    </xdr:to>
    <xdr:cxnSp macro="">
      <xdr:nvCxnSpPr>
        <xdr:cNvPr id="427" name="直線コネクタ 426"/>
        <xdr:cNvCxnSpPr/>
      </xdr:nvCxnSpPr>
      <xdr:spPr>
        <a:xfrm flipV="1">
          <a:off x="15671800" y="130162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96520</xdr:rowOff>
    </xdr:from>
    <xdr:to>
      <xdr:col>22</xdr:col>
      <xdr:colOff>565150</xdr:colOff>
      <xdr:row>76</xdr:row>
      <xdr:rowOff>1270</xdr:rowOff>
    </xdr:to>
    <xdr:cxnSp macro="">
      <xdr:nvCxnSpPr>
        <xdr:cNvPr id="430" name="直線コネクタ 429"/>
        <xdr:cNvCxnSpPr/>
      </xdr:nvCxnSpPr>
      <xdr:spPr>
        <a:xfrm>
          <a:off x="14782800" y="1278382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xdr:rowOff>
    </xdr:from>
    <xdr:to>
      <xdr:col>21</xdr:col>
      <xdr:colOff>361950</xdr:colOff>
      <xdr:row>74</xdr:row>
      <xdr:rowOff>96520</xdr:rowOff>
    </xdr:to>
    <xdr:cxnSp macro="">
      <xdr:nvCxnSpPr>
        <xdr:cNvPr id="433" name="直線コネクタ 432"/>
        <xdr:cNvCxnSpPr/>
      </xdr:nvCxnSpPr>
      <xdr:spPr>
        <a:xfrm>
          <a:off x="13893800" y="126885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xdr:rowOff>
    </xdr:from>
    <xdr:to>
      <xdr:col>20</xdr:col>
      <xdr:colOff>158750</xdr:colOff>
      <xdr:row>75</xdr:row>
      <xdr:rowOff>168911</xdr:rowOff>
    </xdr:to>
    <xdr:cxnSp macro="">
      <xdr:nvCxnSpPr>
        <xdr:cNvPr id="436" name="直線コネクタ 435"/>
        <xdr:cNvCxnSpPr/>
      </xdr:nvCxnSpPr>
      <xdr:spPr>
        <a:xfrm flipV="1">
          <a:off x="13004800" y="12688570"/>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106680</xdr:rowOff>
    </xdr:from>
    <xdr:to>
      <xdr:col>24</xdr:col>
      <xdr:colOff>82550</xdr:colOff>
      <xdr:row>76</xdr:row>
      <xdr:rowOff>36830</xdr:rowOff>
    </xdr:to>
    <xdr:sp macro="" textlink="">
      <xdr:nvSpPr>
        <xdr:cNvPr id="446" name="円/楕円 445"/>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123207</xdr:rowOff>
    </xdr:from>
    <xdr:ext cx="762000" cy="259045"/>
    <xdr:sp macro="" textlink="">
      <xdr:nvSpPr>
        <xdr:cNvPr id="447" name="公債費以外該当値テキスト"/>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121920</xdr:rowOff>
    </xdr:from>
    <xdr:to>
      <xdr:col>22</xdr:col>
      <xdr:colOff>615950</xdr:colOff>
      <xdr:row>76</xdr:row>
      <xdr:rowOff>52070</xdr:rowOff>
    </xdr:to>
    <xdr:sp macro="" textlink="">
      <xdr:nvSpPr>
        <xdr:cNvPr id="448" name="円/楕円 447"/>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62247</xdr:rowOff>
    </xdr:from>
    <xdr:ext cx="736600" cy="259045"/>
    <xdr:sp macro="" textlink="">
      <xdr:nvSpPr>
        <xdr:cNvPr id="449" name="テキスト ボックス 448"/>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45720</xdr:rowOff>
    </xdr:from>
    <xdr:to>
      <xdr:col>21</xdr:col>
      <xdr:colOff>412750</xdr:colOff>
      <xdr:row>74</xdr:row>
      <xdr:rowOff>147320</xdr:rowOff>
    </xdr:to>
    <xdr:sp macro="" textlink="">
      <xdr:nvSpPr>
        <xdr:cNvPr id="450" name="円/楕円 449"/>
        <xdr:cNvSpPr/>
      </xdr:nvSpPr>
      <xdr:spPr>
        <a:xfrm>
          <a:off x="14732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157497</xdr:rowOff>
    </xdr:from>
    <xdr:ext cx="762000" cy="259045"/>
    <xdr:sp macro="" textlink="">
      <xdr:nvSpPr>
        <xdr:cNvPr id="451" name="テキスト ボックス 450"/>
        <xdr:cNvSpPr txBox="1"/>
      </xdr:nvSpPr>
      <xdr:spPr>
        <a:xfrm>
          <a:off x="14401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121920</xdr:rowOff>
    </xdr:from>
    <xdr:to>
      <xdr:col>20</xdr:col>
      <xdr:colOff>209550</xdr:colOff>
      <xdr:row>74</xdr:row>
      <xdr:rowOff>52070</xdr:rowOff>
    </xdr:to>
    <xdr:sp macro="" textlink="">
      <xdr:nvSpPr>
        <xdr:cNvPr id="452" name="円/楕円 451"/>
        <xdr:cNvSpPr/>
      </xdr:nvSpPr>
      <xdr:spPr>
        <a:xfrm>
          <a:off x="13843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62247</xdr:rowOff>
    </xdr:from>
    <xdr:ext cx="762000" cy="259045"/>
    <xdr:sp macro="" textlink="">
      <xdr:nvSpPr>
        <xdr:cNvPr id="453" name="テキスト ボックス 452"/>
        <xdr:cNvSpPr txBox="1"/>
      </xdr:nvSpPr>
      <xdr:spPr>
        <a:xfrm>
          <a:off x="13512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54" name="円/楕円 453"/>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55" name="テキスト ボックス 45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北海道大樹町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145021</xdr:rowOff>
    </xdr:from>
    <xdr:to>
      <xdr:col>4</xdr:col>
      <xdr:colOff>1117600</xdr:colOff>
      <xdr:row>15</xdr:row>
      <xdr:rowOff>151251</xdr:rowOff>
    </xdr:to>
    <xdr:cxnSp macro="">
      <xdr:nvCxnSpPr>
        <xdr:cNvPr id="46" name="直線コネクタ 45"/>
        <xdr:cNvCxnSpPr/>
      </xdr:nvCxnSpPr>
      <xdr:spPr bwMode="auto">
        <a:xfrm>
          <a:off x="5003800" y="2764396"/>
          <a:ext cx="647700" cy="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145021</xdr:rowOff>
    </xdr:from>
    <xdr:to>
      <xdr:col>4</xdr:col>
      <xdr:colOff>469900</xdr:colOff>
      <xdr:row>16</xdr:row>
      <xdr:rowOff>19017</xdr:rowOff>
    </xdr:to>
    <xdr:cxnSp macro="">
      <xdr:nvCxnSpPr>
        <xdr:cNvPr id="49" name="直線コネクタ 48"/>
        <xdr:cNvCxnSpPr/>
      </xdr:nvCxnSpPr>
      <xdr:spPr bwMode="auto">
        <a:xfrm flipV="1">
          <a:off x="4305300" y="2764396"/>
          <a:ext cx="698500" cy="4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160566</xdr:rowOff>
    </xdr:from>
    <xdr:to>
      <xdr:col>3</xdr:col>
      <xdr:colOff>904875</xdr:colOff>
      <xdr:row>16</xdr:row>
      <xdr:rowOff>19017</xdr:rowOff>
    </xdr:to>
    <xdr:cxnSp macro="">
      <xdr:nvCxnSpPr>
        <xdr:cNvPr id="52" name="直線コネクタ 51"/>
        <xdr:cNvCxnSpPr/>
      </xdr:nvCxnSpPr>
      <xdr:spPr bwMode="auto">
        <a:xfrm>
          <a:off x="3606800" y="2779941"/>
          <a:ext cx="698500" cy="2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160566</xdr:rowOff>
    </xdr:from>
    <xdr:to>
      <xdr:col>3</xdr:col>
      <xdr:colOff>206375</xdr:colOff>
      <xdr:row>15</xdr:row>
      <xdr:rowOff>161618</xdr:rowOff>
    </xdr:to>
    <xdr:cxnSp macro="">
      <xdr:nvCxnSpPr>
        <xdr:cNvPr id="55" name="直線コネクタ 54"/>
        <xdr:cNvCxnSpPr/>
      </xdr:nvCxnSpPr>
      <xdr:spPr bwMode="auto">
        <a:xfrm flipV="1">
          <a:off x="2908300" y="2779941"/>
          <a:ext cx="698500" cy="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100451</xdr:rowOff>
    </xdr:from>
    <xdr:to>
      <xdr:col>5</xdr:col>
      <xdr:colOff>34925</xdr:colOff>
      <xdr:row>16</xdr:row>
      <xdr:rowOff>30601</xdr:rowOff>
    </xdr:to>
    <xdr:sp macro="" textlink="">
      <xdr:nvSpPr>
        <xdr:cNvPr id="65" name="円/楕円 64"/>
        <xdr:cNvSpPr/>
      </xdr:nvSpPr>
      <xdr:spPr bwMode="auto">
        <a:xfrm>
          <a:off x="5600700" y="271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116978</xdr:rowOff>
    </xdr:from>
    <xdr:ext cx="762000" cy="259045"/>
    <xdr:sp macro="" textlink="">
      <xdr:nvSpPr>
        <xdr:cNvPr id="66" name="人口1人当たり決算額の推移該当値テキスト130"/>
        <xdr:cNvSpPr txBox="1"/>
      </xdr:nvSpPr>
      <xdr:spPr>
        <a:xfrm>
          <a:off x="5740400" y="256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204,090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94221</xdr:rowOff>
    </xdr:from>
    <xdr:to>
      <xdr:col>4</xdr:col>
      <xdr:colOff>520700</xdr:colOff>
      <xdr:row>16</xdr:row>
      <xdr:rowOff>24371</xdr:rowOff>
    </xdr:to>
    <xdr:sp macro="" textlink="">
      <xdr:nvSpPr>
        <xdr:cNvPr id="67" name="円/楕円 66"/>
        <xdr:cNvSpPr/>
      </xdr:nvSpPr>
      <xdr:spPr bwMode="auto">
        <a:xfrm>
          <a:off x="4953000" y="271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34548</xdr:rowOff>
    </xdr:from>
    <xdr:ext cx="736600" cy="259045"/>
    <xdr:sp macro="" textlink="">
      <xdr:nvSpPr>
        <xdr:cNvPr id="68" name="テキスト ボックス 67"/>
        <xdr:cNvSpPr txBox="1"/>
      </xdr:nvSpPr>
      <xdr:spPr>
        <a:xfrm>
          <a:off x="4622800" y="248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205,180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139667</xdr:rowOff>
    </xdr:from>
    <xdr:to>
      <xdr:col>3</xdr:col>
      <xdr:colOff>955675</xdr:colOff>
      <xdr:row>16</xdr:row>
      <xdr:rowOff>69817</xdr:rowOff>
    </xdr:to>
    <xdr:sp macro="" textlink="">
      <xdr:nvSpPr>
        <xdr:cNvPr id="69" name="円/楕円 68"/>
        <xdr:cNvSpPr/>
      </xdr:nvSpPr>
      <xdr:spPr bwMode="auto">
        <a:xfrm>
          <a:off x="4254500" y="2759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79994</xdr:rowOff>
    </xdr:from>
    <xdr:ext cx="762000" cy="259045"/>
    <xdr:sp macro="" textlink="">
      <xdr:nvSpPr>
        <xdr:cNvPr id="70" name="テキスト ボックス 69"/>
        <xdr:cNvSpPr txBox="1"/>
      </xdr:nvSpPr>
      <xdr:spPr>
        <a:xfrm>
          <a:off x="3924300" y="252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197,228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109766</xdr:rowOff>
    </xdr:from>
    <xdr:to>
      <xdr:col>3</xdr:col>
      <xdr:colOff>257175</xdr:colOff>
      <xdr:row>16</xdr:row>
      <xdr:rowOff>39916</xdr:rowOff>
    </xdr:to>
    <xdr:sp macro="" textlink="">
      <xdr:nvSpPr>
        <xdr:cNvPr id="71" name="円/楕円 70"/>
        <xdr:cNvSpPr/>
      </xdr:nvSpPr>
      <xdr:spPr bwMode="auto">
        <a:xfrm>
          <a:off x="3556000" y="272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50093</xdr:rowOff>
    </xdr:from>
    <xdr:ext cx="762000" cy="259045"/>
    <xdr:sp macro="" textlink="">
      <xdr:nvSpPr>
        <xdr:cNvPr id="72" name="テキスト ボックス 71"/>
        <xdr:cNvSpPr txBox="1"/>
      </xdr:nvSpPr>
      <xdr:spPr>
        <a:xfrm>
          <a:off x="3225800" y="24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202,460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110818</xdr:rowOff>
    </xdr:from>
    <xdr:to>
      <xdr:col>2</xdr:col>
      <xdr:colOff>692150</xdr:colOff>
      <xdr:row>16</xdr:row>
      <xdr:rowOff>40968</xdr:rowOff>
    </xdr:to>
    <xdr:sp macro="" textlink="">
      <xdr:nvSpPr>
        <xdr:cNvPr id="73" name="円/楕円 72"/>
        <xdr:cNvSpPr/>
      </xdr:nvSpPr>
      <xdr:spPr bwMode="auto">
        <a:xfrm>
          <a:off x="2857500" y="273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51145</xdr:rowOff>
    </xdr:from>
    <xdr:ext cx="762000" cy="259045"/>
    <xdr:sp macro="" textlink="">
      <xdr:nvSpPr>
        <xdr:cNvPr id="74" name="テキスト ボックス 73"/>
        <xdr:cNvSpPr txBox="1"/>
      </xdr:nvSpPr>
      <xdr:spPr>
        <a:xfrm>
          <a:off x="2527300" y="249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22389</xdr:rowOff>
    </xdr:from>
    <xdr:to>
      <xdr:col>4</xdr:col>
      <xdr:colOff>1117600</xdr:colOff>
      <xdr:row>35</xdr:row>
      <xdr:rowOff>34472</xdr:rowOff>
    </xdr:to>
    <xdr:cxnSp macro="">
      <xdr:nvCxnSpPr>
        <xdr:cNvPr id="109" name="直線コネクタ 108"/>
        <xdr:cNvCxnSpPr/>
      </xdr:nvCxnSpPr>
      <xdr:spPr bwMode="auto">
        <a:xfrm flipV="1">
          <a:off x="5003800" y="6632739"/>
          <a:ext cx="647700" cy="1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219463</xdr:rowOff>
    </xdr:from>
    <xdr:to>
      <xdr:col>4</xdr:col>
      <xdr:colOff>469900</xdr:colOff>
      <xdr:row>35</xdr:row>
      <xdr:rowOff>34472</xdr:rowOff>
    </xdr:to>
    <xdr:cxnSp macro="">
      <xdr:nvCxnSpPr>
        <xdr:cNvPr id="112" name="直線コネクタ 111"/>
        <xdr:cNvCxnSpPr/>
      </xdr:nvCxnSpPr>
      <xdr:spPr bwMode="auto">
        <a:xfrm>
          <a:off x="4305300" y="6486913"/>
          <a:ext cx="698500" cy="15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95192</xdr:rowOff>
    </xdr:from>
    <xdr:to>
      <xdr:col>3</xdr:col>
      <xdr:colOff>904875</xdr:colOff>
      <xdr:row>34</xdr:row>
      <xdr:rowOff>219463</xdr:rowOff>
    </xdr:to>
    <xdr:cxnSp macro="">
      <xdr:nvCxnSpPr>
        <xdr:cNvPr id="115" name="直線コネクタ 114"/>
        <xdr:cNvCxnSpPr/>
      </xdr:nvCxnSpPr>
      <xdr:spPr bwMode="auto">
        <a:xfrm>
          <a:off x="3606800" y="6362642"/>
          <a:ext cx="698500" cy="12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325436</xdr:rowOff>
    </xdr:from>
    <xdr:to>
      <xdr:col>3</xdr:col>
      <xdr:colOff>206375</xdr:colOff>
      <xdr:row>34</xdr:row>
      <xdr:rowOff>95192</xdr:rowOff>
    </xdr:to>
    <xdr:cxnSp macro="">
      <xdr:nvCxnSpPr>
        <xdr:cNvPr id="118" name="直線コネクタ 117"/>
        <xdr:cNvCxnSpPr/>
      </xdr:nvCxnSpPr>
      <xdr:spPr bwMode="auto">
        <a:xfrm>
          <a:off x="2908300" y="6249986"/>
          <a:ext cx="698500" cy="11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314489</xdr:rowOff>
    </xdr:from>
    <xdr:to>
      <xdr:col>5</xdr:col>
      <xdr:colOff>34925</xdr:colOff>
      <xdr:row>35</xdr:row>
      <xdr:rowOff>73189</xdr:rowOff>
    </xdr:to>
    <xdr:sp macro="" textlink="">
      <xdr:nvSpPr>
        <xdr:cNvPr id="128" name="円/楕円 127"/>
        <xdr:cNvSpPr/>
      </xdr:nvSpPr>
      <xdr:spPr bwMode="auto">
        <a:xfrm>
          <a:off x="5600700" y="658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159565</xdr:rowOff>
    </xdr:from>
    <xdr:ext cx="762000" cy="259045"/>
    <xdr:sp macro="" textlink="">
      <xdr:nvSpPr>
        <xdr:cNvPr id="129" name="人口1人当たり決算額の推移該当値テキスト445"/>
        <xdr:cNvSpPr txBox="1"/>
      </xdr:nvSpPr>
      <xdr:spPr>
        <a:xfrm>
          <a:off x="5740400" y="642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59,860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326572</xdr:rowOff>
    </xdr:from>
    <xdr:to>
      <xdr:col>4</xdr:col>
      <xdr:colOff>520700</xdr:colOff>
      <xdr:row>35</xdr:row>
      <xdr:rowOff>85272</xdr:rowOff>
    </xdr:to>
    <xdr:sp macro="" textlink="">
      <xdr:nvSpPr>
        <xdr:cNvPr id="130" name="円/楕円 129"/>
        <xdr:cNvSpPr/>
      </xdr:nvSpPr>
      <xdr:spPr bwMode="auto">
        <a:xfrm>
          <a:off x="4953000" y="659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95449</xdr:rowOff>
    </xdr:from>
    <xdr:ext cx="736600" cy="259045"/>
    <xdr:sp macro="" textlink="">
      <xdr:nvSpPr>
        <xdr:cNvPr id="131" name="テキスト ボックス 130"/>
        <xdr:cNvSpPr txBox="1"/>
      </xdr:nvSpPr>
      <xdr:spPr>
        <a:xfrm>
          <a:off x="4622800" y="636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58,750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168663</xdr:rowOff>
    </xdr:from>
    <xdr:to>
      <xdr:col>3</xdr:col>
      <xdr:colOff>955675</xdr:colOff>
      <xdr:row>34</xdr:row>
      <xdr:rowOff>270263</xdr:rowOff>
    </xdr:to>
    <xdr:sp macro="" textlink="">
      <xdr:nvSpPr>
        <xdr:cNvPr id="132" name="円/楕円 131"/>
        <xdr:cNvSpPr/>
      </xdr:nvSpPr>
      <xdr:spPr bwMode="auto">
        <a:xfrm>
          <a:off x="4254500" y="643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280440</xdr:rowOff>
    </xdr:from>
    <xdr:ext cx="762000" cy="259045"/>
    <xdr:sp macro="" textlink="">
      <xdr:nvSpPr>
        <xdr:cNvPr id="133" name="テキスト ボックス 132"/>
        <xdr:cNvSpPr txBox="1"/>
      </xdr:nvSpPr>
      <xdr:spPr>
        <a:xfrm>
          <a:off x="3924300" y="620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44392</xdr:rowOff>
    </xdr:from>
    <xdr:to>
      <xdr:col>3</xdr:col>
      <xdr:colOff>257175</xdr:colOff>
      <xdr:row>34</xdr:row>
      <xdr:rowOff>145992</xdr:rowOff>
    </xdr:to>
    <xdr:sp macro="" textlink="">
      <xdr:nvSpPr>
        <xdr:cNvPr id="134" name="円/楕円 133"/>
        <xdr:cNvSpPr/>
      </xdr:nvSpPr>
      <xdr:spPr bwMode="auto">
        <a:xfrm>
          <a:off x="3556000" y="6311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156169</xdr:rowOff>
    </xdr:from>
    <xdr:ext cx="762000" cy="259045"/>
    <xdr:sp macro="" textlink="">
      <xdr:nvSpPr>
        <xdr:cNvPr id="135" name="テキスト ボックス 134"/>
        <xdr:cNvSpPr txBox="1"/>
      </xdr:nvSpPr>
      <xdr:spPr>
        <a:xfrm>
          <a:off x="3225800" y="608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84,672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274636</xdr:rowOff>
    </xdr:from>
    <xdr:to>
      <xdr:col>2</xdr:col>
      <xdr:colOff>692150</xdr:colOff>
      <xdr:row>34</xdr:row>
      <xdr:rowOff>33336</xdr:rowOff>
    </xdr:to>
    <xdr:sp macro="" textlink="">
      <xdr:nvSpPr>
        <xdr:cNvPr id="136" name="円/楕円 135"/>
        <xdr:cNvSpPr/>
      </xdr:nvSpPr>
      <xdr:spPr bwMode="auto">
        <a:xfrm>
          <a:off x="2857500" y="619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43513</xdr:rowOff>
    </xdr:from>
    <xdr:ext cx="762000" cy="259045"/>
    <xdr:sp macro="" textlink="">
      <xdr:nvSpPr>
        <xdr:cNvPr id="137" name="テキスト ボックス 136"/>
        <xdr:cNvSpPr txBox="1"/>
      </xdr:nvSpPr>
      <xdr:spPr>
        <a:xfrm>
          <a:off x="2527300" y="596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5,764
5,716
815.68
6,967,356
6,702,520
264,758
4,383,535
7,688,015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112436</xdr:rowOff>
    </xdr:from>
    <xdr:to>
      <xdr:col>6</xdr:col>
      <xdr:colOff>511175</xdr:colOff>
      <xdr:row>33</xdr:row>
      <xdr:rowOff>164442</xdr:rowOff>
    </xdr:to>
    <xdr:cxnSp macro="">
      <xdr:nvCxnSpPr>
        <xdr:cNvPr id="61" name="直線コネクタ 60"/>
        <xdr:cNvCxnSpPr/>
      </xdr:nvCxnSpPr>
      <xdr:spPr>
        <a:xfrm>
          <a:off x="3797300" y="5770286"/>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112436</xdr:rowOff>
    </xdr:from>
    <xdr:to>
      <xdr:col>5</xdr:col>
      <xdr:colOff>358775</xdr:colOff>
      <xdr:row>33</xdr:row>
      <xdr:rowOff>151778</xdr:rowOff>
    </xdr:to>
    <xdr:cxnSp macro="">
      <xdr:nvCxnSpPr>
        <xdr:cNvPr id="64" name="直線コネクタ 63"/>
        <xdr:cNvCxnSpPr/>
      </xdr:nvCxnSpPr>
      <xdr:spPr>
        <a:xfrm flipV="1">
          <a:off x="2908300" y="5770286"/>
          <a:ext cx="889000" cy="3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111102</xdr:rowOff>
    </xdr:from>
    <xdr:to>
      <xdr:col>4</xdr:col>
      <xdr:colOff>155575</xdr:colOff>
      <xdr:row>33</xdr:row>
      <xdr:rowOff>151778</xdr:rowOff>
    </xdr:to>
    <xdr:cxnSp macro="">
      <xdr:nvCxnSpPr>
        <xdr:cNvPr id="67" name="直線コネクタ 66"/>
        <xdr:cNvCxnSpPr/>
      </xdr:nvCxnSpPr>
      <xdr:spPr>
        <a:xfrm>
          <a:off x="2019300" y="5768952"/>
          <a:ext cx="88900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91374</xdr:rowOff>
    </xdr:from>
    <xdr:to>
      <xdr:col>2</xdr:col>
      <xdr:colOff>638175</xdr:colOff>
      <xdr:row>33</xdr:row>
      <xdr:rowOff>111102</xdr:rowOff>
    </xdr:to>
    <xdr:cxnSp macro="">
      <xdr:nvCxnSpPr>
        <xdr:cNvPr id="70" name="直線コネクタ 69"/>
        <xdr:cNvCxnSpPr/>
      </xdr:nvCxnSpPr>
      <xdr:spPr>
        <a:xfrm>
          <a:off x="1130300" y="5749224"/>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113642</xdr:rowOff>
    </xdr:from>
    <xdr:to>
      <xdr:col>6</xdr:col>
      <xdr:colOff>561975</xdr:colOff>
      <xdr:row>34</xdr:row>
      <xdr:rowOff>43792</xdr:rowOff>
    </xdr:to>
    <xdr:sp macro="" textlink="">
      <xdr:nvSpPr>
        <xdr:cNvPr id="80" name="円/楕円 79"/>
        <xdr:cNvSpPr/>
      </xdr:nvSpPr>
      <xdr:spPr>
        <a:xfrm>
          <a:off x="4584700" y="57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136519</xdr:rowOff>
    </xdr:from>
    <xdr:ext cx="599010" cy="259045"/>
    <xdr:sp macro="" textlink="">
      <xdr:nvSpPr>
        <xdr:cNvPr id="81" name="人件費該当値テキスト"/>
        <xdr:cNvSpPr txBox="1"/>
      </xdr:nvSpPr>
      <xdr:spPr>
        <a:xfrm>
          <a:off x="4686300" y="562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169,253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61636</xdr:rowOff>
    </xdr:from>
    <xdr:to>
      <xdr:col>5</xdr:col>
      <xdr:colOff>409575</xdr:colOff>
      <xdr:row>33</xdr:row>
      <xdr:rowOff>163236</xdr:rowOff>
    </xdr:to>
    <xdr:sp macro="" textlink="">
      <xdr:nvSpPr>
        <xdr:cNvPr id="82" name="円/楕円 81"/>
        <xdr:cNvSpPr/>
      </xdr:nvSpPr>
      <xdr:spPr>
        <a:xfrm>
          <a:off x="3746500" y="57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8313</xdr:rowOff>
    </xdr:from>
    <xdr:ext cx="599010" cy="259045"/>
    <xdr:sp macro="" textlink="">
      <xdr:nvSpPr>
        <xdr:cNvPr id="83" name="テキスト ボックス 82"/>
        <xdr:cNvSpPr txBox="1"/>
      </xdr:nvSpPr>
      <xdr:spPr>
        <a:xfrm>
          <a:off x="3497794" y="549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176,078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100978</xdr:rowOff>
    </xdr:from>
    <xdr:to>
      <xdr:col>4</xdr:col>
      <xdr:colOff>206375</xdr:colOff>
      <xdr:row>34</xdr:row>
      <xdr:rowOff>31128</xdr:rowOff>
    </xdr:to>
    <xdr:sp macro="" textlink="">
      <xdr:nvSpPr>
        <xdr:cNvPr id="84" name="円/楕円 83"/>
        <xdr:cNvSpPr/>
      </xdr:nvSpPr>
      <xdr:spPr>
        <a:xfrm>
          <a:off x="2857500" y="57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47655</xdr:rowOff>
    </xdr:from>
    <xdr:ext cx="599010" cy="259045"/>
    <xdr:sp macro="" textlink="">
      <xdr:nvSpPr>
        <xdr:cNvPr id="85" name="テキスト ボックス 84"/>
        <xdr:cNvSpPr txBox="1"/>
      </xdr:nvSpPr>
      <xdr:spPr>
        <a:xfrm>
          <a:off x="2608794" y="55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170,915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60302</xdr:rowOff>
    </xdr:from>
    <xdr:to>
      <xdr:col>3</xdr:col>
      <xdr:colOff>3175</xdr:colOff>
      <xdr:row>33</xdr:row>
      <xdr:rowOff>161902</xdr:rowOff>
    </xdr:to>
    <xdr:sp macro="" textlink="">
      <xdr:nvSpPr>
        <xdr:cNvPr id="86" name="円/楕円 85"/>
        <xdr:cNvSpPr/>
      </xdr:nvSpPr>
      <xdr:spPr>
        <a:xfrm>
          <a:off x="1968500" y="571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6979</xdr:rowOff>
    </xdr:from>
    <xdr:ext cx="599010" cy="259045"/>
    <xdr:sp macro="" textlink="">
      <xdr:nvSpPr>
        <xdr:cNvPr id="87" name="テキスト ボックス 86"/>
        <xdr:cNvSpPr txBox="1"/>
      </xdr:nvSpPr>
      <xdr:spPr>
        <a:xfrm>
          <a:off x="1719794" y="5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176,253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40574</xdr:rowOff>
    </xdr:from>
    <xdr:to>
      <xdr:col>1</xdr:col>
      <xdr:colOff>485775</xdr:colOff>
      <xdr:row>33</xdr:row>
      <xdr:rowOff>142174</xdr:rowOff>
    </xdr:to>
    <xdr:sp macro="" textlink="">
      <xdr:nvSpPr>
        <xdr:cNvPr id="88" name="円/楕円 87"/>
        <xdr:cNvSpPr/>
      </xdr:nvSpPr>
      <xdr:spPr>
        <a:xfrm>
          <a:off x="1079500" y="56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158701</xdr:rowOff>
    </xdr:from>
    <xdr:ext cx="599010" cy="259045"/>
    <xdr:sp macro="" textlink="">
      <xdr:nvSpPr>
        <xdr:cNvPr id="89" name="テキスト ボックス 88"/>
        <xdr:cNvSpPr txBox="1"/>
      </xdr:nvSpPr>
      <xdr:spPr>
        <a:xfrm>
          <a:off x="830794" y="547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19038</xdr:rowOff>
    </xdr:from>
    <xdr:to>
      <xdr:col>6</xdr:col>
      <xdr:colOff>511175</xdr:colOff>
      <xdr:row>55</xdr:row>
      <xdr:rowOff>120658</xdr:rowOff>
    </xdr:to>
    <xdr:cxnSp macro="">
      <xdr:nvCxnSpPr>
        <xdr:cNvPr id="119" name="直線コネクタ 118"/>
        <xdr:cNvCxnSpPr/>
      </xdr:nvCxnSpPr>
      <xdr:spPr>
        <a:xfrm flipV="1">
          <a:off x="3797300" y="9448788"/>
          <a:ext cx="838200" cy="10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120658</xdr:rowOff>
    </xdr:from>
    <xdr:to>
      <xdr:col>5</xdr:col>
      <xdr:colOff>358775</xdr:colOff>
      <xdr:row>55</xdr:row>
      <xdr:rowOff>133497</xdr:rowOff>
    </xdr:to>
    <xdr:cxnSp macro="">
      <xdr:nvCxnSpPr>
        <xdr:cNvPr id="122" name="直線コネクタ 121"/>
        <xdr:cNvCxnSpPr/>
      </xdr:nvCxnSpPr>
      <xdr:spPr>
        <a:xfrm flipV="1">
          <a:off x="2908300" y="9550408"/>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133497</xdr:rowOff>
    </xdr:from>
    <xdr:to>
      <xdr:col>4</xdr:col>
      <xdr:colOff>155575</xdr:colOff>
      <xdr:row>56</xdr:row>
      <xdr:rowOff>11874</xdr:rowOff>
    </xdr:to>
    <xdr:cxnSp macro="">
      <xdr:nvCxnSpPr>
        <xdr:cNvPr id="125" name="直線コネクタ 124"/>
        <xdr:cNvCxnSpPr/>
      </xdr:nvCxnSpPr>
      <xdr:spPr>
        <a:xfrm flipV="1">
          <a:off x="2019300" y="9563247"/>
          <a:ext cx="889000" cy="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146551</xdr:rowOff>
    </xdr:from>
    <xdr:to>
      <xdr:col>2</xdr:col>
      <xdr:colOff>638175</xdr:colOff>
      <xdr:row>56</xdr:row>
      <xdr:rowOff>11874</xdr:rowOff>
    </xdr:to>
    <xdr:cxnSp macro="">
      <xdr:nvCxnSpPr>
        <xdr:cNvPr id="128" name="直線コネクタ 127"/>
        <xdr:cNvCxnSpPr/>
      </xdr:nvCxnSpPr>
      <xdr:spPr>
        <a:xfrm>
          <a:off x="1130300" y="9576301"/>
          <a:ext cx="889000" cy="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139688</xdr:rowOff>
    </xdr:from>
    <xdr:to>
      <xdr:col>6</xdr:col>
      <xdr:colOff>561975</xdr:colOff>
      <xdr:row>55</xdr:row>
      <xdr:rowOff>69838</xdr:rowOff>
    </xdr:to>
    <xdr:sp macro="" textlink="">
      <xdr:nvSpPr>
        <xdr:cNvPr id="138" name="円/楕円 137"/>
        <xdr:cNvSpPr/>
      </xdr:nvSpPr>
      <xdr:spPr>
        <a:xfrm>
          <a:off x="4584700" y="93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162565</xdr:rowOff>
    </xdr:from>
    <xdr:ext cx="599010" cy="259045"/>
    <xdr:sp macro="" textlink="">
      <xdr:nvSpPr>
        <xdr:cNvPr id="139" name="物件費該当値テキスト"/>
        <xdr:cNvSpPr txBox="1"/>
      </xdr:nvSpPr>
      <xdr:spPr>
        <a:xfrm>
          <a:off x="4686300" y="924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143,335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69858</xdr:rowOff>
    </xdr:from>
    <xdr:to>
      <xdr:col>5</xdr:col>
      <xdr:colOff>409575</xdr:colOff>
      <xdr:row>56</xdr:row>
      <xdr:rowOff>8</xdr:rowOff>
    </xdr:to>
    <xdr:sp macro="" textlink="">
      <xdr:nvSpPr>
        <xdr:cNvPr id="140" name="円/楕円 139"/>
        <xdr:cNvSpPr/>
      </xdr:nvSpPr>
      <xdr:spPr>
        <a:xfrm>
          <a:off x="3746500" y="949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16535</xdr:rowOff>
    </xdr:from>
    <xdr:ext cx="599010" cy="259045"/>
    <xdr:sp macro="" textlink="">
      <xdr:nvSpPr>
        <xdr:cNvPr id="141" name="テキスト ボックス 140"/>
        <xdr:cNvSpPr txBox="1"/>
      </xdr:nvSpPr>
      <xdr:spPr>
        <a:xfrm>
          <a:off x="3497794" y="927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129,999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82697</xdr:rowOff>
    </xdr:from>
    <xdr:to>
      <xdr:col>4</xdr:col>
      <xdr:colOff>206375</xdr:colOff>
      <xdr:row>56</xdr:row>
      <xdr:rowOff>12847</xdr:rowOff>
    </xdr:to>
    <xdr:sp macro="" textlink="">
      <xdr:nvSpPr>
        <xdr:cNvPr id="142" name="円/楕円 141"/>
        <xdr:cNvSpPr/>
      </xdr:nvSpPr>
      <xdr:spPr>
        <a:xfrm>
          <a:off x="2857500" y="951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29374</xdr:rowOff>
    </xdr:from>
    <xdr:ext cx="599010" cy="259045"/>
    <xdr:sp macro="" textlink="">
      <xdr:nvSpPr>
        <xdr:cNvPr id="143" name="テキスト ボックス 142"/>
        <xdr:cNvSpPr txBox="1"/>
      </xdr:nvSpPr>
      <xdr:spPr>
        <a:xfrm>
          <a:off x="2608794" y="928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128,314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132524</xdr:rowOff>
    </xdr:from>
    <xdr:to>
      <xdr:col>3</xdr:col>
      <xdr:colOff>3175</xdr:colOff>
      <xdr:row>56</xdr:row>
      <xdr:rowOff>62674</xdr:rowOff>
    </xdr:to>
    <xdr:sp macro="" textlink="">
      <xdr:nvSpPr>
        <xdr:cNvPr id="144" name="円/楕円 143"/>
        <xdr:cNvSpPr/>
      </xdr:nvSpPr>
      <xdr:spPr>
        <a:xfrm>
          <a:off x="1968500" y="95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79201</xdr:rowOff>
    </xdr:from>
    <xdr:ext cx="599010" cy="259045"/>
    <xdr:sp macro="" textlink="">
      <xdr:nvSpPr>
        <xdr:cNvPr id="145" name="テキスト ボックス 144"/>
        <xdr:cNvSpPr txBox="1"/>
      </xdr:nvSpPr>
      <xdr:spPr>
        <a:xfrm>
          <a:off x="1719794" y="933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121,775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95751</xdr:rowOff>
    </xdr:from>
    <xdr:to>
      <xdr:col>1</xdr:col>
      <xdr:colOff>485775</xdr:colOff>
      <xdr:row>56</xdr:row>
      <xdr:rowOff>25901</xdr:rowOff>
    </xdr:to>
    <xdr:sp macro="" textlink="">
      <xdr:nvSpPr>
        <xdr:cNvPr id="146" name="円/楕円 145"/>
        <xdr:cNvSpPr/>
      </xdr:nvSpPr>
      <xdr:spPr>
        <a:xfrm>
          <a:off x="1079500" y="95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42428</xdr:rowOff>
    </xdr:from>
    <xdr:ext cx="599010" cy="259045"/>
    <xdr:sp macro="" textlink="">
      <xdr:nvSpPr>
        <xdr:cNvPr id="147" name="テキスト ボックス 146"/>
        <xdr:cNvSpPr txBox="1"/>
      </xdr:nvSpPr>
      <xdr:spPr>
        <a:xfrm>
          <a:off x="830794" y="930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18428</xdr:rowOff>
    </xdr:from>
    <xdr:to>
      <xdr:col>6</xdr:col>
      <xdr:colOff>511175</xdr:colOff>
      <xdr:row>70</xdr:row>
      <xdr:rowOff>141948</xdr:rowOff>
    </xdr:to>
    <xdr:cxnSp macro="">
      <xdr:nvCxnSpPr>
        <xdr:cNvPr id="176" name="直線コネクタ 175"/>
        <xdr:cNvCxnSpPr/>
      </xdr:nvCxnSpPr>
      <xdr:spPr>
        <a:xfrm>
          <a:off x="3797300" y="12019928"/>
          <a:ext cx="838200" cy="1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18428</xdr:rowOff>
    </xdr:from>
    <xdr:to>
      <xdr:col>5</xdr:col>
      <xdr:colOff>358775</xdr:colOff>
      <xdr:row>71</xdr:row>
      <xdr:rowOff>97790</xdr:rowOff>
    </xdr:to>
    <xdr:cxnSp macro="">
      <xdr:nvCxnSpPr>
        <xdr:cNvPr id="179" name="直線コネクタ 178"/>
        <xdr:cNvCxnSpPr/>
      </xdr:nvCxnSpPr>
      <xdr:spPr>
        <a:xfrm flipV="1">
          <a:off x="2908300" y="12019928"/>
          <a:ext cx="889000" cy="2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44107</xdr:rowOff>
    </xdr:from>
    <xdr:to>
      <xdr:col>4</xdr:col>
      <xdr:colOff>155575</xdr:colOff>
      <xdr:row>71</xdr:row>
      <xdr:rowOff>97790</xdr:rowOff>
    </xdr:to>
    <xdr:cxnSp macro="">
      <xdr:nvCxnSpPr>
        <xdr:cNvPr id="182" name="直線コネクタ 181"/>
        <xdr:cNvCxnSpPr/>
      </xdr:nvCxnSpPr>
      <xdr:spPr>
        <a:xfrm>
          <a:off x="2019300" y="12217057"/>
          <a:ext cx="8890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44107</xdr:rowOff>
    </xdr:from>
    <xdr:to>
      <xdr:col>2</xdr:col>
      <xdr:colOff>638175</xdr:colOff>
      <xdr:row>72</xdr:row>
      <xdr:rowOff>34772</xdr:rowOff>
    </xdr:to>
    <xdr:cxnSp macro="">
      <xdr:nvCxnSpPr>
        <xdr:cNvPr id="185" name="直線コネクタ 184"/>
        <xdr:cNvCxnSpPr/>
      </xdr:nvCxnSpPr>
      <xdr:spPr>
        <a:xfrm flipV="1">
          <a:off x="1130300" y="12217057"/>
          <a:ext cx="889000" cy="16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91148</xdr:rowOff>
    </xdr:from>
    <xdr:to>
      <xdr:col>6</xdr:col>
      <xdr:colOff>561975</xdr:colOff>
      <xdr:row>71</xdr:row>
      <xdr:rowOff>21298</xdr:rowOff>
    </xdr:to>
    <xdr:sp macro="" textlink="">
      <xdr:nvSpPr>
        <xdr:cNvPr id="195" name="円/楕円 194"/>
        <xdr:cNvSpPr/>
      </xdr:nvSpPr>
      <xdr:spPr>
        <a:xfrm>
          <a:off x="4584700" y="120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114025</xdr:rowOff>
    </xdr:from>
    <xdr:ext cx="534377" cy="259045"/>
    <xdr:sp macro="" textlink="">
      <xdr:nvSpPr>
        <xdr:cNvPr id="196" name="維持補修費該当値テキスト"/>
        <xdr:cNvSpPr txBox="1"/>
      </xdr:nvSpPr>
      <xdr:spPr>
        <a:xfrm>
          <a:off x="4686300" y="119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37,941</a:t>
          </a:r>
          <a:endParaRPr kumimoji="1" lang="ja-JP" altLang="en-US" sz="1000" b="1">
            <a:solidFill>
              <a:srgbClr val="FF0000"/>
            </a:solidFill>
            <a:latin typeface="ＭＳ Ｐゴシック"/>
          </a:endParaRPr>
        </a:p>
      </xdr:txBody>
    </xdr:sp>
    <xdr:clientData/>
  </xdr:oneCellAnchor>
  <xdr:twoCellAnchor>
    <xdr:from>
      <xdr:col>5</xdr:col>
      <xdr:colOff>307975</xdr:colOff>
      <xdr:row>69</xdr:row>
      <xdr:rowOff>139078</xdr:rowOff>
    </xdr:from>
    <xdr:to>
      <xdr:col>5</xdr:col>
      <xdr:colOff>409575</xdr:colOff>
      <xdr:row>70</xdr:row>
      <xdr:rowOff>69228</xdr:rowOff>
    </xdr:to>
    <xdr:sp macro="" textlink="">
      <xdr:nvSpPr>
        <xdr:cNvPr id="197" name="円/楕円 196"/>
        <xdr:cNvSpPr/>
      </xdr:nvSpPr>
      <xdr:spPr>
        <a:xfrm>
          <a:off x="3746500" y="119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68</xdr:row>
      <xdr:rowOff>85755</xdr:rowOff>
    </xdr:from>
    <xdr:ext cx="534377" cy="259045"/>
    <xdr:sp macro="" textlink="">
      <xdr:nvSpPr>
        <xdr:cNvPr id="198" name="テキスト ボックス 197"/>
        <xdr:cNvSpPr txBox="1"/>
      </xdr:nvSpPr>
      <xdr:spPr>
        <a:xfrm>
          <a:off x="3530111" y="117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41,183</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46990</xdr:rowOff>
    </xdr:from>
    <xdr:to>
      <xdr:col>4</xdr:col>
      <xdr:colOff>206375</xdr:colOff>
      <xdr:row>71</xdr:row>
      <xdr:rowOff>148590</xdr:rowOff>
    </xdr:to>
    <xdr:sp macro="" textlink="">
      <xdr:nvSpPr>
        <xdr:cNvPr id="199" name="円/楕円 198"/>
        <xdr:cNvSpPr/>
      </xdr:nvSpPr>
      <xdr:spPr>
        <a:xfrm>
          <a:off x="2857500" y="122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165117</xdr:rowOff>
    </xdr:from>
    <xdr:ext cx="534377" cy="259045"/>
    <xdr:sp macro="" textlink="">
      <xdr:nvSpPr>
        <xdr:cNvPr id="200" name="テキスト ボックス 199"/>
        <xdr:cNvSpPr txBox="1"/>
      </xdr:nvSpPr>
      <xdr:spPr>
        <a:xfrm>
          <a:off x="2641111" y="119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34,600</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164757</xdr:rowOff>
    </xdr:from>
    <xdr:to>
      <xdr:col>3</xdr:col>
      <xdr:colOff>3175</xdr:colOff>
      <xdr:row>71</xdr:row>
      <xdr:rowOff>94907</xdr:rowOff>
    </xdr:to>
    <xdr:sp macro="" textlink="">
      <xdr:nvSpPr>
        <xdr:cNvPr id="201" name="円/楕円 200"/>
        <xdr:cNvSpPr/>
      </xdr:nvSpPr>
      <xdr:spPr>
        <a:xfrm>
          <a:off x="1968500" y="1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69</xdr:row>
      <xdr:rowOff>111434</xdr:rowOff>
    </xdr:from>
    <xdr:ext cx="534377" cy="259045"/>
    <xdr:sp macro="" textlink="">
      <xdr:nvSpPr>
        <xdr:cNvPr id="202" name="テキスト ボックス 201"/>
        <xdr:cNvSpPr txBox="1"/>
      </xdr:nvSpPr>
      <xdr:spPr>
        <a:xfrm>
          <a:off x="1752111" y="119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36,009</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155422</xdr:rowOff>
    </xdr:from>
    <xdr:to>
      <xdr:col>1</xdr:col>
      <xdr:colOff>485775</xdr:colOff>
      <xdr:row>72</xdr:row>
      <xdr:rowOff>85572</xdr:rowOff>
    </xdr:to>
    <xdr:sp macro="" textlink="">
      <xdr:nvSpPr>
        <xdr:cNvPr id="203" name="円/楕円 202"/>
        <xdr:cNvSpPr/>
      </xdr:nvSpPr>
      <xdr:spPr>
        <a:xfrm>
          <a:off x="1079500" y="123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102099</xdr:rowOff>
    </xdr:from>
    <xdr:ext cx="534377" cy="259045"/>
    <xdr:sp macro="" textlink="">
      <xdr:nvSpPr>
        <xdr:cNvPr id="204" name="テキスト ボックス 203"/>
        <xdr:cNvSpPr txBox="1"/>
      </xdr:nvSpPr>
      <xdr:spPr>
        <a:xfrm>
          <a:off x="863111" y="1210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137891</xdr:rowOff>
    </xdr:from>
    <xdr:to>
      <xdr:col>6</xdr:col>
      <xdr:colOff>511175</xdr:colOff>
      <xdr:row>97</xdr:row>
      <xdr:rowOff>157759</xdr:rowOff>
    </xdr:to>
    <xdr:cxnSp macro="">
      <xdr:nvCxnSpPr>
        <xdr:cNvPr id="234" name="直線コネクタ 233"/>
        <xdr:cNvCxnSpPr/>
      </xdr:nvCxnSpPr>
      <xdr:spPr>
        <a:xfrm>
          <a:off x="3797300" y="16768541"/>
          <a:ext cx="838200" cy="1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137891</xdr:rowOff>
    </xdr:from>
    <xdr:to>
      <xdr:col>5</xdr:col>
      <xdr:colOff>358775</xdr:colOff>
      <xdr:row>98</xdr:row>
      <xdr:rowOff>72968</xdr:rowOff>
    </xdr:to>
    <xdr:cxnSp macro="">
      <xdr:nvCxnSpPr>
        <xdr:cNvPr id="237" name="直線コネクタ 236"/>
        <xdr:cNvCxnSpPr/>
      </xdr:nvCxnSpPr>
      <xdr:spPr>
        <a:xfrm flipV="1">
          <a:off x="2908300" y="16768541"/>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72968</xdr:rowOff>
    </xdr:from>
    <xdr:to>
      <xdr:col>4</xdr:col>
      <xdr:colOff>155575</xdr:colOff>
      <xdr:row>98</xdr:row>
      <xdr:rowOff>75845</xdr:rowOff>
    </xdr:to>
    <xdr:cxnSp macro="">
      <xdr:nvCxnSpPr>
        <xdr:cNvPr id="240" name="直線コネクタ 239"/>
        <xdr:cNvCxnSpPr/>
      </xdr:nvCxnSpPr>
      <xdr:spPr>
        <a:xfrm flipV="1">
          <a:off x="2019300" y="16875068"/>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75845</xdr:rowOff>
    </xdr:from>
    <xdr:to>
      <xdr:col>2</xdr:col>
      <xdr:colOff>638175</xdr:colOff>
      <xdr:row>98</xdr:row>
      <xdr:rowOff>128727</xdr:rowOff>
    </xdr:to>
    <xdr:cxnSp macro="">
      <xdr:nvCxnSpPr>
        <xdr:cNvPr id="243" name="直線コネクタ 242"/>
        <xdr:cNvCxnSpPr/>
      </xdr:nvCxnSpPr>
      <xdr:spPr>
        <a:xfrm flipV="1">
          <a:off x="1130300" y="16877945"/>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106959</xdr:rowOff>
    </xdr:from>
    <xdr:to>
      <xdr:col>6</xdr:col>
      <xdr:colOff>561975</xdr:colOff>
      <xdr:row>98</xdr:row>
      <xdr:rowOff>37109</xdr:rowOff>
    </xdr:to>
    <xdr:sp macro="" textlink="">
      <xdr:nvSpPr>
        <xdr:cNvPr id="253" name="円/楕円 252"/>
        <xdr:cNvSpPr/>
      </xdr:nvSpPr>
      <xdr:spPr>
        <a:xfrm>
          <a:off x="4584700" y="167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85386</xdr:rowOff>
    </xdr:from>
    <xdr:ext cx="534377" cy="259045"/>
    <xdr:sp macro="" textlink="">
      <xdr:nvSpPr>
        <xdr:cNvPr id="254" name="扶助費該当値テキスト"/>
        <xdr:cNvSpPr txBox="1"/>
      </xdr:nvSpPr>
      <xdr:spPr>
        <a:xfrm>
          <a:off x="4686300" y="1671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52,052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87091</xdr:rowOff>
    </xdr:from>
    <xdr:to>
      <xdr:col>5</xdr:col>
      <xdr:colOff>409575</xdr:colOff>
      <xdr:row>98</xdr:row>
      <xdr:rowOff>17241</xdr:rowOff>
    </xdr:to>
    <xdr:sp macro="" textlink="">
      <xdr:nvSpPr>
        <xdr:cNvPr id="255" name="円/楕円 254"/>
        <xdr:cNvSpPr/>
      </xdr:nvSpPr>
      <xdr:spPr>
        <a:xfrm>
          <a:off x="3746500" y="167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8368</xdr:rowOff>
    </xdr:from>
    <xdr:ext cx="534377" cy="259045"/>
    <xdr:sp macro="" textlink="">
      <xdr:nvSpPr>
        <xdr:cNvPr id="256" name="テキスト ボックス 255"/>
        <xdr:cNvSpPr txBox="1"/>
      </xdr:nvSpPr>
      <xdr:spPr>
        <a:xfrm>
          <a:off x="3530111" y="1681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22168</xdr:rowOff>
    </xdr:from>
    <xdr:to>
      <xdr:col>4</xdr:col>
      <xdr:colOff>206375</xdr:colOff>
      <xdr:row>98</xdr:row>
      <xdr:rowOff>123768</xdr:rowOff>
    </xdr:to>
    <xdr:sp macro="" textlink="">
      <xdr:nvSpPr>
        <xdr:cNvPr id="257" name="円/楕円 256"/>
        <xdr:cNvSpPr/>
      </xdr:nvSpPr>
      <xdr:spPr>
        <a:xfrm>
          <a:off x="2857500" y="168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114895</xdr:rowOff>
    </xdr:from>
    <xdr:ext cx="534377" cy="259045"/>
    <xdr:sp macro="" textlink="">
      <xdr:nvSpPr>
        <xdr:cNvPr id="258" name="テキスト ボックス 257"/>
        <xdr:cNvSpPr txBox="1"/>
      </xdr:nvSpPr>
      <xdr:spPr>
        <a:xfrm>
          <a:off x="2641111" y="1691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25045</xdr:rowOff>
    </xdr:from>
    <xdr:to>
      <xdr:col>3</xdr:col>
      <xdr:colOff>3175</xdr:colOff>
      <xdr:row>98</xdr:row>
      <xdr:rowOff>126645</xdr:rowOff>
    </xdr:to>
    <xdr:sp macro="" textlink="">
      <xdr:nvSpPr>
        <xdr:cNvPr id="259" name="円/楕円 258"/>
        <xdr:cNvSpPr/>
      </xdr:nvSpPr>
      <xdr:spPr>
        <a:xfrm>
          <a:off x="1968500" y="168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117772</xdr:rowOff>
    </xdr:from>
    <xdr:ext cx="534377" cy="259045"/>
    <xdr:sp macro="" textlink="">
      <xdr:nvSpPr>
        <xdr:cNvPr id="260" name="テキスト ボックス 259"/>
        <xdr:cNvSpPr txBox="1"/>
      </xdr:nvSpPr>
      <xdr:spPr>
        <a:xfrm>
          <a:off x="1752111" y="1691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77927</xdr:rowOff>
    </xdr:from>
    <xdr:to>
      <xdr:col>1</xdr:col>
      <xdr:colOff>485775</xdr:colOff>
      <xdr:row>99</xdr:row>
      <xdr:rowOff>8077</xdr:rowOff>
    </xdr:to>
    <xdr:sp macro="" textlink="">
      <xdr:nvSpPr>
        <xdr:cNvPr id="261" name="円/楕円 260"/>
        <xdr:cNvSpPr/>
      </xdr:nvSpPr>
      <xdr:spPr>
        <a:xfrm>
          <a:off x="1079500" y="168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170654</xdr:rowOff>
    </xdr:from>
    <xdr:ext cx="534377" cy="259045"/>
    <xdr:sp macro="" textlink="">
      <xdr:nvSpPr>
        <xdr:cNvPr id="262" name="テキスト ボックス 261"/>
        <xdr:cNvSpPr txBox="1"/>
      </xdr:nvSpPr>
      <xdr:spPr>
        <a:xfrm>
          <a:off x="863111" y="169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67629</xdr:rowOff>
    </xdr:from>
    <xdr:to>
      <xdr:col>15</xdr:col>
      <xdr:colOff>180975</xdr:colOff>
      <xdr:row>35</xdr:row>
      <xdr:rowOff>25253</xdr:rowOff>
    </xdr:to>
    <xdr:cxnSp macro="">
      <xdr:nvCxnSpPr>
        <xdr:cNvPr id="293" name="直線コネクタ 292"/>
        <xdr:cNvCxnSpPr/>
      </xdr:nvCxnSpPr>
      <xdr:spPr>
        <a:xfrm>
          <a:off x="9639300" y="5725479"/>
          <a:ext cx="838200" cy="30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115145</xdr:rowOff>
    </xdr:from>
    <xdr:to>
      <xdr:col>14</xdr:col>
      <xdr:colOff>28575</xdr:colOff>
      <xdr:row>33</xdr:row>
      <xdr:rowOff>67629</xdr:rowOff>
    </xdr:to>
    <xdr:cxnSp macro="">
      <xdr:nvCxnSpPr>
        <xdr:cNvPr id="296" name="直線コネクタ 295"/>
        <xdr:cNvCxnSpPr/>
      </xdr:nvCxnSpPr>
      <xdr:spPr>
        <a:xfrm>
          <a:off x="8750300" y="5430095"/>
          <a:ext cx="889000" cy="29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115145</xdr:rowOff>
    </xdr:from>
    <xdr:to>
      <xdr:col>12</xdr:col>
      <xdr:colOff>511175</xdr:colOff>
      <xdr:row>33</xdr:row>
      <xdr:rowOff>104966</xdr:rowOff>
    </xdr:to>
    <xdr:cxnSp macro="">
      <xdr:nvCxnSpPr>
        <xdr:cNvPr id="299" name="直線コネクタ 298"/>
        <xdr:cNvCxnSpPr/>
      </xdr:nvCxnSpPr>
      <xdr:spPr>
        <a:xfrm flipV="1">
          <a:off x="7861300" y="5430095"/>
          <a:ext cx="889000" cy="33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104966</xdr:rowOff>
    </xdr:from>
    <xdr:to>
      <xdr:col>11</xdr:col>
      <xdr:colOff>307975</xdr:colOff>
      <xdr:row>35</xdr:row>
      <xdr:rowOff>144511</xdr:rowOff>
    </xdr:to>
    <xdr:cxnSp macro="">
      <xdr:nvCxnSpPr>
        <xdr:cNvPr id="302" name="直線コネクタ 301"/>
        <xdr:cNvCxnSpPr/>
      </xdr:nvCxnSpPr>
      <xdr:spPr>
        <a:xfrm flipV="1">
          <a:off x="6972300" y="5762816"/>
          <a:ext cx="889000" cy="3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145903</xdr:rowOff>
    </xdr:from>
    <xdr:to>
      <xdr:col>15</xdr:col>
      <xdr:colOff>231775</xdr:colOff>
      <xdr:row>35</xdr:row>
      <xdr:rowOff>76053</xdr:rowOff>
    </xdr:to>
    <xdr:sp macro="" textlink="">
      <xdr:nvSpPr>
        <xdr:cNvPr id="312" name="円/楕円 311"/>
        <xdr:cNvSpPr/>
      </xdr:nvSpPr>
      <xdr:spPr>
        <a:xfrm>
          <a:off x="10426700" y="59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168780</xdr:rowOff>
    </xdr:from>
    <xdr:ext cx="599010" cy="259045"/>
    <xdr:sp macro="" textlink="">
      <xdr:nvSpPr>
        <xdr:cNvPr id="313" name="補助費等該当値テキスト"/>
        <xdr:cNvSpPr txBox="1"/>
      </xdr:nvSpPr>
      <xdr:spPr>
        <a:xfrm>
          <a:off x="10528300" y="58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232,545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16829</xdr:rowOff>
    </xdr:from>
    <xdr:to>
      <xdr:col>14</xdr:col>
      <xdr:colOff>79375</xdr:colOff>
      <xdr:row>33</xdr:row>
      <xdr:rowOff>118429</xdr:rowOff>
    </xdr:to>
    <xdr:sp macro="" textlink="">
      <xdr:nvSpPr>
        <xdr:cNvPr id="314" name="円/楕円 313"/>
        <xdr:cNvSpPr/>
      </xdr:nvSpPr>
      <xdr:spPr>
        <a:xfrm>
          <a:off x="9588500" y="567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134956</xdr:rowOff>
    </xdr:from>
    <xdr:ext cx="599010" cy="259045"/>
    <xdr:sp macro="" textlink="">
      <xdr:nvSpPr>
        <xdr:cNvPr id="315" name="テキスト ボックス 314"/>
        <xdr:cNvSpPr txBox="1"/>
      </xdr:nvSpPr>
      <xdr:spPr>
        <a:xfrm>
          <a:off x="9339794" y="544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324,569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64345</xdr:rowOff>
    </xdr:from>
    <xdr:to>
      <xdr:col>12</xdr:col>
      <xdr:colOff>561975</xdr:colOff>
      <xdr:row>31</xdr:row>
      <xdr:rowOff>165945</xdr:rowOff>
    </xdr:to>
    <xdr:sp macro="" textlink="">
      <xdr:nvSpPr>
        <xdr:cNvPr id="316" name="円/楕円 315"/>
        <xdr:cNvSpPr/>
      </xdr:nvSpPr>
      <xdr:spPr>
        <a:xfrm>
          <a:off x="8699500" y="53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11022</xdr:rowOff>
    </xdr:from>
    <xdr:ext cx="599010" cy="259045"/>
    <xdr:sp macro="" textlink="">
      <xdr:nvSpPr>
        <xdr:cNvPr id="317" name="テキスト ボックス 316"/>
        <xdr:cNvSpPr txBox="1"/>
      </xdr:nvSpPr>
      <xdr:spPr>
        <a:xfrm>
          <a:off x="8450794" y="515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415,019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54166</xdr:rowOff>
    </xdr:from>
    <xdr:to>
      <xdr:col>11</xdr:col>
      <xdr:colOff>358775</xdr:colOff>
      <xdr:row>33</xdr:row>
      <xdr:rowOff>155766</xdr:rowOff>
    </xdr:to>
    <xdr:sp macro="" textlink="">
      <xdr:nvSpPr>
        <xdr:cNvPr id="318" name="円/楕円 317"/>
        <xdr:cNvSpPr/>
      </xdr:nvSpPr>
      <xdr:spPr>
        <a:xfrm>
          <a:off x="7810500" y="571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843</xdr:rowOff>
    </xdr:from>
    <xdr:ext cx="599010" cy="259045"/>
    <xdr:sp macro="" textlink="">
      <xdr:nvSpPr>
        <xdr:cNvPr id="319" name="テキスト ボックス 318"/>
        <xdr:cNvSpPr txBox="1"/>
      </xdr:nvSpPr>
      <xdr:spPr>
        <a:xfrm>
          <a:off x="7561794" y="548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313,136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93711</xdr:rowOff>
    </xdr:from>
    <xdr:to>
      <xdr:col>10</xdr:col>
      <xdr:colOff>155575</xdr:colOff>
      <xdr:row>36</xdr:row>
      <xdr:rowOff>23861</xdr:rowOff>
    </xdr:to>
    <xdr:sp macro="" textlink="">
      <xdr:nvSpPr>
        <xdr:cNvPr id="320" name="円/楕円 319"/>
        <xdr:cNvSpPr/>
      </xdr:nvSpPr>
      <xdr:spPr>
        <a:xfrm>
          <a:off x="6921500" y="60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40388</xdr:rowOff>
    </xdr:from>
    <xdr:ext cx="599010" cy="259045"/>
    <xdr:sp macro="" textlink="">
      <xdr:nvSpPr>
        <xdr:cNvPr id="321" name="テキスト ボックス 320"/>
        <xdr:cNvSpPr txBox="1"/>
      </xdr:nvSpPr>
      <xdr:spPr>
        <a:xfrm>
          <a:off x="6672794" y="586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34475</xdr:rowOff>
    </xdr:from>
    <xdr:to>
      <xdr:col>15</xdr:col>
      <xdr:colOff>180975</xdr:colOff>
      <xdr:row>56</xdr:row>
      <xdr:rowOff>79108</xdr:rowOff>
    </xdr:to>
    <xdr:cxnSp macro="">
      <xdr:nvCxnSpPr>
        <xdr:cNvPr id="352" name="直線コネクタ 351"/>
        <xdr:cNvCxnSpPr/>
      </xdr:nvCxnSpPr>
      <xdr:spPr>
        <a:xfrm flipV="1">
          <a:off x="9639300" y="9635675"/>
          <a:ext cx="8382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79108</xdr:rowOff>
    </xdr:from>
    <xdr:to>
      <xdr:col>14</xdr:col>
      <xdr:colOff>28575</xdr:colOff>
      <xdr:row>57</xdr:row>
      <xdr:rowOff>130037</xdr:rowOff>
    </xdr:to>
    <xdr:cxnSp macro="">
      <xdr:nvCxnSpPr>
        <xdr:cNvPr id="355" name="直線コネクタ 354"/>
        <xdr:cNvCxnSpPr/>
      </xdr:nvCxnSpPr>
      <xdr:spPr>
        <a:xfrm flipV="1">
          <a:off x="8750300" y="9680308"/>
          <a:ext cx="889000" cy="22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130037</xdr:rowOff>
    </xdr:from>
    <xdr:to>
      <xdr:col>12</xdr:col>
      <xdr:colOff>511175</xdr:colOff>
      <xdr:row>58</xdr:row>
      <xdr:rowOff>31635</xdr:rowOff>
    </xdr:to>
    <xdr:cxnSp macro="">
      <xdr:nvCxnSpPr>
        <xdr:cNvPr id="358" name="直線コネクタ 357"/>
        <xdr:cNvCxnSpPr/>
      </xdr:nvCxnSpPr>
      <xdr:spPr>
        <a:xfrm flipV="1">
          <a:off x="7861300" y="9902687"/>
          <a:ext cx="889000" cy="7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5090</xdr:rowOff>
    </xdr:from>
    <xdr:to>
      <xdr:col>11</xdr:col>
      <xdr:colOff>307975</xdr:colOff>
      <xdr:row>58</xdr:row>
      <xdr:rowOff>31635</xdr:rowOff>
    </xdr:to>
    <xdr:cxnSp macro="">
      <xdr:nvCxnSpPr>
        <xdr:cNvPr id="361" name="直線コネクタ 360"/>
        <xdr:cNvCxnSpPr/>
      </xdr:nvCxnSpPr>
      <xdr:spPr>
        <a:xfrm>
          <a:off x="6972300" y="9606290"/>
          <a:ext cx="889000" cy="36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155125</xdr:rowOff>
    </xdr:from>
    <xdr:to>
      <xdr:col>15</xdr:col>
      <xdr:colOff>231775</xdr:colOff>
      <xdr:row>56</xdr:row>
      <xdr:rowOff>85275</xdr:rowOff>
    </xdr:to>
    <xdr:sp macro="" textlink="">
      <xdr:nvSpPr>
        <xdr:cNvPr id="371" name="円/楕円 370"/>
        <xdr:cNvSpPr/>
      </xdr:nvSpPr>
      <xdr:spPr>
        <a:xfrm>
          <a:off x="10426700" y="95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6552</xdr:rowOff>
    </xdr:from>
    <xdr:ext cx="599010" cy="259045"/>
    <xdr:sp macro="" textlink="">
      <xdr:nvSpPr>
        <xdr:cNvPr id="372" name="普通建設事業費該当値テキスト"/>
        <xdr:cNvSpPr txBox="1"/>
      </xdr:nvSpPr>
      <xdr:spPr>
        <a:xfrm>
          <a:off x="10528300" y="943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177,221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28308</xdr:rowOff>
    </xdr:from>
    <xdr:to>
      <xdr:col>14</xdr:col>
      <xdr:colOff>79375</xdr:colOff>
      <xdr:row>56</xdr:row>
      <xdr:rowOff>129908</xdr:rowOff>
    </xdr:to>
    <xdr:sp macro="" textlink="">
      <xdr:nvSpPr>
        <xdr:cNvPr id="373" name="円/楕円 372"/>
        <xdr:cNvSpPr/>
      </xdr:nvSpPr>
      <xdr:spPr>
        <a:xfrm>
          <a:off x="9588500" y="962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121035</xdr:rowOff>
    </xdr:from>
    <xdr:ext cx="599010" cy="259045"/>
    <xdr:sp macro="" textlink="">
      <xdr:nvSpPr>
        <xdr:cNvPr id="374" name="テキスト ボックス 373"/>
        <xdr:cNvSpPr txBox="1"/>
      </xdr:nvSpPr>
      <xdr:spPr>
        <a:xfrm>
          <a:off x="9339794" y="972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163,554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79237</xdr:rowOff>
    </xdr:from>
    <xdr:to>
      <xdr:col>12</xdr:col>
      <xdr:colOff>561975</xdr:colOff>
      <xdr:row>58</xdr:row>
      <xdr:rowOff>9387</xdr:rowOff>
    </xdr:to>
    <xdr:sp macro="" textlink="">
      <xdr:nvSpPr>
        <xdr:cNvPr id="375" name="円/楕円 374"/>
        <xdr:cNvSpPr/>
      </xdr:nvSpPr>
      <xdr:spPr>
        <a:xfrm>
          <a:off x="8699500" y="98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514</xdr:rowOff>
    </xdr:from>
    <xdr:ext cx="534377" cy="259045"/>
    <xdr:sp macro="" textlink="">
      <xdr:nvSpPr>
        <xdr:cNvPr id="376" name="テキスト ボックス 375"/>
        <xdr:cNvSpPr txBox="1"/>
      </xdr:nvSpPr>
      <xdr:spPr>
        <a:xfrm>
          <a:off x="8483111" y="99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152285</xdr:rowOff>
    </xdr:from>
    <xdr:to>
      <xdr:col>11</xdr:col>
      <xdr:colOff>358775</xdr:colOff>
      <xdr:row>58</xdr:row>
      <xdr:rowOff>82435</xdr:rowOff>
    </xdr:to>
    <xdr:sp macro="" textlink="">
      <xdr:nvSpPr>
        <xdr:cNvPr id="377" name="円/楕円 376"/>
        <xdr:cNvSpPr/>
      </xdr:nvSpPr>
      <xdr:spPr>
        <a:xfrm>
          <a:off x="7810500" y="99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73562</xdr:rowOff>
    </xdr:from>
    <xdr:ext cx="534377" cy="259045"/>
    <xdr:sp macro="" textlink="">
      <xdr:nvSpPr>
        <xdr:cNvPr id="378" name="テキスト ボックス 377"/>
        <xdr:cNvSpPr txBox="1"/>
      </xdr:nvSpPr>
      <xdr:spPr>
        <a:xfrm>
          <a:off x="7594111" y="1001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73,091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125740</xdr:rowOff>
    </xdr:from>
    <xdr:to>
      <xdr:col>10</xdr:col>
      <xdr:colOff>155575</xdr:colOff>
      <xdr:row>56</xdr:row>
      <xdr:rowOff>55890</xdr:rowOff>
    </xdr:to>
    <xdr:sp macro="" textlink="">
      <xdr:nvSpPr>
        <xdr:cNvPr id="379" name="円/楕円 378"/>
        <xdr:cNvSpPr/>
      </xdr:nvSpPr>
      <xdr:spPr>
        <a:xfrm>
          <a:off x="6921500" y="95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72417</xdr:rowOff>
    </xdr:from>
    <xdr:ext cx="599010" cy="259045"/>
    <xdr:sp macro="" textlink="">
      <xdr:nvSpPr>
        <xdr:cNvPr id="380" name="テキスト ボックス 379"/>
        <xdr:cNvSpPr txBox="1"/>
      </xdr:nvSpPr>
      <xdr:spPr>
        <a:xfrm>
          <a:off x="6672794" y="933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30223</xdr:rowOff>
    </xdr:from>
    <xdr:to>
      <xdr:col>15</xdr:col>
      <xdr:colOff>180975</xdr:colOff>
      <xdr:row>77</xdr:row>
      <xdr:rowOff>112526</xdr:rowOff>
    </xdr:to>
    <xdr:cxnSp macro="">
      <xdr:nvCxnSpPr>
        <xdr:cNvPr id="409" name="直線コネクタ 408"/>
        <xdr:cNvCxnSpPr/>
      </xdr:nvCxnSpPr>
      <xdr:spPr>
        <a:xfrm flipV="1">
          <a:off x="9639300" y="13231873"/>
          <a:ext cx="838200" cy="8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150873</xdr:rowOff>
    </xdr:from>
    <xdr:to>
      <xdr:col>15</xdr:col>
      <xdr:colOff>231775</xdr:colOff>
      <xdr:row>77</xdr:row>
      <xdr:rowOff>81023</xdr:rowOff>
    </xdr:to>
    <xdr:sp macro="" textlink="">
      <xdr:nvSpPr>
        <xdr:cNvPr id="419" name="円/楕円 418"/>
        <xdr:cNvSpPr/>
      </xdr:nvSpPr>
      <xdr:spPr>
        <a:xfrm>
          <a:off x="10426700" y="1318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2300</xdr:rowOff>
    </xdr:from>
    <xdr:ext cx="534377" cy="259045"/>
    <xdr:sp macro="" textlink="">
      <xdr:nvSpPr>
        <xdr:cNvPr id="420" name="普通建設事業費 （ うち新規整備　）該当値テキスト"/>
        <xdr:cNvSpPr txBox="1"/>
      </xdr:nvSpPr>
      <xdr:spPr>
        <a:xfrm>
          <a:off x="10528300" y="130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61726</xdr:rowOff>
    </xdr:from>
    <xdr:to>
      <xdr:col>14</xdr:col>
      <xdr:colOff>79375</xdr:colOff>
      <xdr:row>77</xdr:row>
      <xdr:rowOff>163326</xdr:rowOff>
    </xdr:to>
    <xdr:sp macro="" textlink="">
      <xdr:nvSpPr>
        <xdr:cNvPr id="421" name="円/楕円 420"/>
        <xdr:cNvSpPr/>
      </xdr:nvSpPr>
      <xdr:spPr>
        <a:xfrm>
          <a:off x="9588500" y="1326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154453</xdr:rowOff>
    </xdr:from>
    <xdr:ext cx="534377" cy="259045"/>
    <xdr:sp macro="" textlink="">
      <xdr:nvSpPr>
        <xdr:cNvPr id="422" name="テキスト ボックス 421"/>
        <xdr:cNvSpPr txBox="1"/>
      </xdr:nvSpPr>
      <xdr:spPr>
        <a:xfrm>
          <a:off x="9372111" y="1335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114390</xdr:rowOff>
    </xdr:from>
    <xdr:to>
      <xdr:col>15</xdr:col>
      <xdr:colOff>180975</xdr:colOff>
      <xdr:row>98</xdr:row>
      <xdr:rowOff>116222</xdr:rowOff>
    </xdr:to>
    <xdr:cxnSp macro="">
      <xdr:nvCxnSpPr>
        <xdr:cNvPr id="451" name="直線コネクタ 450"/>
        <xdr:cNvCxnSpPr/>
      </xdr:nvCxnSpPr>
      <xdr:spPr>
        <a:xfrm>
          <a:off x="9639300" y="16916490"/>
          <a:ext cx="838200" cy="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65422</xdr:rowOff>
    </xdr:from>
    <xdr:to>
      <xdr:col>15</xdr:col>
      <xdr:colOff>231775</xdr:colOff>
      <xdr:row>98</xdr:row>
      <xdr:rowOff>167022</xdr:rowOff>
    </xdr:to>
    <xdr:sp macro="" textlink="">
      <xdr:nvSpPr>
        <xdr:cNvPr id="461" name="円/楕円 460"/>
        <xdr:cNvSpPr/>
      </xdr:nvSpPr>
      <xdr:spPr>
        <a:xfrm>
          <a:off x="10426700" y="168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151799</xdr:rowOff>
    </xdr:from>
    <xdr:ext cx="534377" cy="259045"/>
    <xdr:sp macro="" textlink="">
      <xdr:nvSpPr>
        <xdr:cNvPr id="462" name="普通建設事業費 （ うち更新整備　）該当値テキスト"/>
        <xdr:cNvSpPr txBox="1"/>
      </xdr:nvSpPr>
      <xdr:spPr>
        <a:xfrm>
          <a:off x="10528300" y="1678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63590</xdr:rowOff>
    </xdr:from>
    <xdr:to>
      <xdr:col>14</xdr:col>
      <xdr:colOff>79375</xdr:colOff>
      <xdr:row>98</xdr:row>
      <xdr:rowOff>165190</xdr:rowOff>
    </xdr:to>
    <xdr:sp macro="" textlink="">
      <xdr:nvSpPr>
        <xdr:cNvPr id="463" name="円/楕円 462"/>
        <xdr:cNvSpPr/>
      </xdr:nvSpPr>
      <xdr:spPr>
        <a:xfrm>
          <a:off x="9588500" y="168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156317</xdr:rowOff>
    </xdr:from>
    <xdr:ext cx="534377" cy="259045"/>
    <xdr:sp macro="" textlink="">
      <xdr:nvSpPr>
        <xdr:cNvPr id="464" name="テキスト ボックス 463"/>
        <xdr:cNvSpPr txBox="1"/>
      </xdr:nvSpPr>
      <xdr:spPr>
        <a:xfrm>
          <a:off x="9372111" y="1695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28111</xdr:rowOff>
    </xdr:from>
    <xdr:to>
      <xdr:col>23</xdr:col>
      <xdr:colOff>517525</xdr:colOff>
      <xdr:row>75</xdr:row>
      <xdr:rowOff>33899</xdr:rowOff>
    </xdr:to>
    <xdr:cxnSp macro="">
      <xdr:nvCxnSpPr>
        <xdr:cNvPr id="601" name="直線コネクタ 600"/>
        <xdr:cNvCxnSpPr/>
      </xdr:nvCxnSpPr>
      <xdr:spPr>
        <a:xfrm>
          <a:off x="15481300" y="12886861"/>
          <a:ext cx="8382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135434</xdr:rowOff>
    </xdr:from>
    <xdr:to>
      <xdr:col>22</xdr:col>
      <xdr:colOff>365125</xdr:colOff>
      <xdr:row>75</xdr:row>
      <xdr:rowOff>28111</xdr:rowOff>
    </xdr:to>
    <xdr:cxnSp macro="">
      <xdr:nvCxnSpPr>
        <xdr:cNvPr id="604" name="直線コネクタ 603"/>
        <xdr:cNvCxnSpPr/>
      </xdr:nvCxnSpPr>
      <xdr:spPr>
        <a:xfrm>
          <a:off x="14592300" y="12822734"/>
          <a:ext cx="889000" cy="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67398</xdr:rowOff>
    </xdr:from>
    <xdr:to>
      <xdr:col>21</xdr:col>
      <xdr:colOff>161925</xdr:colOff>
      <xdr:row>74</xdr:row>
      <xdr:rowOff>135434</xdr:rowOff>
    </xdr:to>
    <xdr:cxnSp macro="">
      <xdr:nvCxnSpPr>
        <xdr:cNvPr id="607" name="直線コネクタ 606"/>
        <xdr:cNvCxnSpPr/>
      </xdr:nvCxnSpPr>
      <xdr:spPr>
        <a:xfrm>
          <a:off x="13703300" y="12754698"/>
          <a:ext cx="88900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33662</xdr:rowOff>
    </xdr:from>
    <xdr:to>
      <xdr:col>19</xdr:col>
      <xdr:colOff>644525</xdr:colOff>
      <xdr:row>74</xdr:row>
      <xdr:rowOff>67398</xdr:rowOff>
    </xdr:to>
    <xdr:cxnSp macro="">
      <xdr:nvCxnSpPr>
        <xdr:cNvPr id="610" name="直線コネクタ 609"/>
        <xdr:cNvCxnSpPr/>
      </xdr:nvCxnSpPr>
      <xdr:spPr>
        <a:xfrm>
          <a:off x="12814300" y="12720962"/>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154549</xdr:rowOff>
    </xdr:from>
    <xdr:to>
      <xdr:col>23</xdr:col>
      <xdr:colOff>568325</xdr:colOff>
      <xdr:row>75</xdr:row>
      <xdr:rowOff>84699</xdr:rowOff>
    </xdr:to>
    <xdr:sp macro="" textlink="">
      <xdr:nvSpPr>
        <xdr:cNvPr id="620" name="円/楕円 619"/>
        <xdr:cNvSpPr/>
      </xdr:nvSpPr>
      <xdr:spPr>
        <a:xfrm>
          <a:off x="16268700" y="1284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5976</xdr:rowOff>
    </xdr:from>
    <xdr:ext cx="599010" cy="259045"/>
    <xdr:sp macro="" textlink="">
      <xdr:nvSpPr>
        <xdr:cNvPr id="621" name="公債費該当値テキスト"/>
        <xdr:cNvSpPr txBox="1"/>
      </xdr:nvSpPr>
      <xdr:spPr>
        <a:xfrm>
          <a:off x="16370300" y="12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135,641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148761</xdr:rowOff>
    </xdr:from>
    <xdr:to>
      <xdr:col>22</xdr:col>
      <xdr:colOff>415925</xdr:colOff>
      <xdr:row>75</xdr:row>
      <xdr:rowOff>78911</xdr:rowOff>
    </xdr:to>
    <xdr:sp macro="" textlink="">
      <xdr:nvSpPr>
        <xdr:cNvPr id="622" name="円/楕円 621"/>
        <xdr:cNvSpPr/>
      </xdr:nvSpPr>
      <xdr:spPr>
        <a:xfrm>
          <a:off x="15430500" y="128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95438</xdr:rowOff>
    </xdr:from>
    <xdr:ext cx="599010" cy="259045"/>
    <xdr:sp macro="" textlink="">
      <xdr:nvSpPr>
        <xdr:cNvPr id="623" name="テキスト ボックス 622"/>
        <xdr:cNvSpPr txBox="1"/>
      </xdr:nvSpPr>
      <xdr:spPr>
        <a:xfrm>
          <a:off x="15181794" y="126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136,907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84634</xdr:rowOff>
    </xdr:from>
    <xdr:to>
      <xdr:col>21</xdr:col>
      <xdr:colOff>212725</xdr:colOff>
      <xdr:row>75</xdr:row>
      <xdr:rowOff>14784</xdr:rowOff>
    </xdr:to>
    <xdr:sp macro="" textlink="">
      <xdr:nvSpPr>
        <xdr:cNvPr id="624" name="円/楕円 623"/>
        <xdr:cNvSpPr/>
      </xdr:nvSpPr>
      <xdr:spPr>
        <a:xfrm>
          <a:off x="14541500" y="127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31311</xdr:rowOff>
    </xdr:from>
    <xdr:ext cx="599010" cy="259045"/>
    <xdr:sp macro="" textlink="">
      <xdr:nvSpPr>
        <xdr:cNvPr id="625" name="テキスト ボックス 624"/>
        <xdr:cNvSpPr txBox="1"/>
      </xdr:nvSpPr>
      <xdr:spPr>
        <a:xfrm>
          <a:off x="14292794" y="1254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150,933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16598</xdr:rowOff>
    </xdr:from>
    <xdr:to>
      <xdr:col>20</xdr:col>
      <xdr:colOff>9525</xdr:colOff>
      <xdr:row>74</xdr:row>
      <xdr:rowOff>118198</xdr:rowOff>
    </xdr:to>
    <xdr:sp macro="" textlink="">
      <xdr:nvSpPr>
        <xdr:cNvPr id="626" name="円/楕円 625"/>
        <xdr:cNvSpPr/>
      </xdr:nvSpPr>
      <xdr:spPr>
        <a:xfrm>
          <a:off x="13652500" y="127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134725</xdr:rowOff>
    </xdr:from>
    <xdr:ext cx="599010" cy="259045"/>
    <xdr:sp macro="" textlink="">
      <xdr:nvSpPr>
        <xdr:cNvPr id="627" name="テキスト ボックス 626"/>
        <xdr:cNvSpPr txBox="1"/>
      </xdr:nvSpPr>
      <xdr:spPr>
        <a:xfrm>
          <a:off x="13403794" y="1247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165,814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154312</xdr:rowOff>
    </xdr:from>
    <xdr:to>
      <xdr:col>18</xdr:col>
      <xdr:colOff>492125</xdr:colOff>
      <xdr:row>74</xdr:row>
      <xdr:rowOff>84462</xdr:rowOff>
    </xdr:to>
    <xdr:sp macro="" textlink="">
      <xdr:nvSpPr>
        <xdr:cNvPr id="628" name="円/楕円 627"/>
        <xdr:cNvSpPr/>
      </xdr:nvSpPr>
      <xdr:spPr>
        <a:xfrm>
          <a:off x="12763500" y="126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100989</xdr:rowOff>
    </xdr:from>
    <xdr:ext cx="599010" cy="259045"/>
    <xdr:sp macro="" textlink="">
      <xdr:nvSpPr>
        <xdr:cNvPr id="629" name="テキスト ボックス 628"/>
        <xdr:cNvSpPr txBox="1"/>
      </xdr:nvSpPr>
      <xdr:spPr>
        <a:xfrm>
          <a:off x="12514794" y="1244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48482</xdr:rowOff>
    </xdr:from>
    <xdr:to>
      <xdr:col>23</xdr:col>
      <xdr:colOff>517525</xdr:colOff>
      <xdr:row>96</xdr:row>
      <xdr:rowOff>31663</xdr:rowOff>
    </xdr:to>
    <xdr:cxnSp macro="">
      <xdr:nvCxnSpPr>
        <xdr:cNvPr id="654" name="直線コネクタ 653"/>
        <xdr:cNvCxnSpPr/>
      </xdr:nvCxnSpPr>
      <xdr:spPr>
        <a:xfrm flipV="1">
          <a:off x="15481300" y="16336232"/>
          <a:ext cx="838200" cy="15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31663</xdr:rowOff>
    </xdr:from>
    <xdr:to>
      <xdr:col>22</xdr:col>
      <xdr:colOff>365125</xdr:colOff>
      <xdr:row>96</xdr:row>
      <xdr:rowOff>121481</xdr:rowOff>
    </xdr:to>
    <xdr:cxnSp macro="">
      <xdr:nvCxnSpPr>
        <xdr:cNvPr id="657" name="直線コネクタ 656"/>
        <xdr:cNvCxnSpPr/>
      </xdr:nvCxnSpPr>
      <xdr:spPr>
        <a:xfrm flipV="1">
          <a:off x="14592300" y="16490863"/>
          <a:ext cx="8890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121481</xdr:rowOff>
    </xdr:from>
    <xdr:to>
      <xdr:col>21</xdr:col>
      <xdr:colOff>161925</xdr:colOff>
      <xdr:row>98</xdr:row>
      <xdr:rowOff>2969</xdr:rowOff>
    </xdr:to>
    <xdr:cxnSp macro="">
      <xdr:nvCxnSpPr>
        <xdr:cNvPr id="660" name="直線コネクタ 659"/>
        <xdr:cNvCxnSpPr/>
      </xdr:nvCxnSpPr>
      <xdr:spPr>
        <a:xfrm flipV="1">
          <a:off x="13703300" y="16580681"/>
          <a:ext cx="889000" cy="2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48214</xdr:rowOff>
    </xdr:from>
    <xdr:to>
      <xdr:col>19</xdr:col>
      <xdr:colOff>644525</xdr:colOff>
      <xdr:row>98</xdr:row>
      <xdr:rowOff>2969</xdr:rowOff>
    </xdr:to>
    <xdr:cxnSp macro="">
      <xdr:nvCxnSpPr>
        <xdr:cNvPr id="663" name="直線コネクタ 662"/>
        <xdr:cNvCxnSpPr/>
      </xdr:nvCxnSpPr>
      <xdr:spPr>
        <a:xfrm>
          <a:off x="12814300" y="16678864"/>
          <a:ext cx="889000" cy="1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169132</xdr:rowOff>
    </xdr:from>
    <xdr:to>
      <xdr:col>23</xdr:col>
      <xdr:colOff>568325</xdr:colOff>
      <xdr:row>95</xdr:row>
      <xdr:rowOff>99282</xdr:rowOff>
    </xdr:to>
    <xdr:sp macro="" textlink="">
      <xdr:nvSpPr>
        <xdr:cNvPr id="673" name="円/楕円 672"/>
        <xdr:cNvSpPr/>
      </xdr:nvSpPr>
      <xdr:spPr>
        <a:xfrm>
          <a:off x="16268700" y="1628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20559</xdr:rowOff>
    </xdr:from>
    <xdr:ext cx="534377" cy="259045"/>
    <xdr:sp macro="" textlink="">
      <xdr:nvSpPr>
        <xdr:cNvPr id="674" name="積立金該当値テキスト"/>
        <xdr:cNvSpPr txBox="1"/>
      </xdr:nvSpPr>
      <xdr:spPr>
        <a:xfrm>
          <a:off x="16370300" y="1613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152313</xdr:rowOff>
    </xdr:from>
    <xdr:to>
      <xdr:col>22</xdr:col>
      <xdr:colOff>415925</xdr:colOff>
      <xdr:row>96</xdr:row>
      <xdr:rowOff>82463</xdr:rowOff>
    </xdr:to>
    <xdr:sp macro="" textlink="">
      <xdr:nvSpPr>
        <xdr:cNvPr id="675" name="円/楕円 674"/>
        <xdr:cNvSpPr/>
      </xdr:nvSpPr>
      <xdr:spPr>
        <a:xfrm>
          <a:off x="15430500" y="164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98990</xdr:rowOff>
    </xdr:from>
    <xdr:ext cx="534377" cy="259045"/>
    <xdr:sp macro="" textlink="">
      <xdr:nvSpPr>
        <xdr:cNvPr id="676" name="テキスト ボックス 675"/>
        <xdr:cNvSpPr txBox="1"/>
      </xdr:nvSpPr>
      <xdr:spPr>
        <a:xfrm>
          <a:off x="15214111" y="1621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70681</xdr:rowOff>
    </xdr:from>
    <xdr:to>
      <xdr:col>21</xdr:col>
      <xdr:colOff>212725</xdr:colOff>
      <xdr:row>97</xdr:row>
      <xdr:rowOff>831</xdr:rowOff>
    </xdr:to>
    <xdr:sp macro="" textlink="">
      <xdr:nvSpPr>
        <xdr:cNvPr id="677" name="円/楕円 676"/>
        <xdr:cNvSpPr/>
      </xdr:nvSpPr>
      <xdr:spPr>
        <a:xfrm>
          <a:off x="14541500" y="165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163408</xdr:rowOff>
    </xdr:from>
    <xdr:ext cx="534377" cy="259045"/>
    <xdr:sp macro="" textlink="">
      <xdr:nvSpPr>
        <xdr:cNvPr id="678" name="テキスト ボックス 677"/>
        <xdr:cNvSpPr txBox="1"/>
      </xdr:nvSpPr>
      <xdr:spPr>
        <a:xfrm>
          <a:off x="14325111" y="166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123619</xdr:rowOff>
    </xdr:from>
    <xdr:to>
      <xdr:col>20</xdr:col>
      <xdr:colOff>9525</xdr:colOff>
      <xdr:row>98</xdr:row>
      <xdr:rowOff>53769</xdr:rowOff>
    </xdr:to>
    <xdr:sp macro="" textlink="">
      <xdr:nvSpPr>
        <xdr:cNvPr id="679" name="円/楕円 678"/>
        <xdr:cNvSpPr/>
      </xdr:nvSpPr>
      <xdr:spPr>
        <a:xfrm>
          <a:off x="13652500" y="1675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44896</xdr:rowOff>
    </xdr:from>
    <xdr:ext cx="469744" cy="259045"/>
    <xdr:sp macro="" textlink="">
      <xdr:nvSpPr>
        <xdr:cNvPr id="680" name="テキスト ボックス 679"/>
        <xdr:cNvSpPr txBox="1"/>
      </xdr:nvSpPr>
      <xdr:spPr>
        <a:xfrm>
          <a:off x="13468427" y="1684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168864</xdr:rowOff>
    </xdr:from>
    <xdr:to>
      <xdr:col>18</xdr:col>
      <xdr:colOff>492125</xdr:colOff>
      <xdr:row>97</xdr:row>
      <xdr:rowOff>99014</xdr:rowOff>
    </xdr:to>
    <xdr:sp macro="" textlink="">
      <xdr:nvSpPr>
        <xdr:cNvPr id="681" name="円/楕円 680"/>
        <xdr:cNvSpPr/>
      </xdr:nvSpPr>
      <xdr:spPr>
        <a:xfrm>
          <a:off x="12763500" y="166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90141</xdr:rowOff>
    </xdr:from>
    <xdr:ext cx="534377" cy="259045"/>
    <xdr:sp macro="" textlink="">
      <xdr:nvSpPr>
        <xdr:cNvPr id="682" name="テキスト ボックス 681"/>
        <xdr:cNvSpPr txBox="1"/>
      </xdr:nvSpPr>
      <xdr:spPr>
        <a:xfrm>
          <a:off x="12547111" y="167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156290</xdr:rowOff>
    </xdr:from>
    <xdr:to>
      <xdr:col>29</xdr:col>
      <xdr:colOff>517525</xdr:colOff>
      <xdr:row>39</xdr:row>
      <xdr:rowOff>98878</xdr:rowOff>
    </xdr:to>
    <xdr:cxnSp macro="">
      <xdr:nvCxnSpPr>
        <xdr:cNvPr id="719" name="直線コネクタ 718"/>
        <xdr:cNvCxnSpPr/>
      </xdr:nvCxnSpPr>
      <xdr:spPr>
        <a:xfrm>
          <a:off x="19545300" y="6499940"/>
          <a:ext cx="889000" cy="28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156290</xdr:rowOff>
    </xdr:from>
    <xdr:to>
      <xdr:col>28</xdr:col>
      <xdr:colOff>314325</xdr:colOff>
      <xdr:row>39</xdr:row>
      <xdr:rowOff>5969</xdr:rowOff>
    </xdr:to>
    <xdr:cxnSp macro="">
      <xdr:nvCxnSpPr>
        <xdr:cNvPr id="722" name="直線コネクタ 721"/>
        <xdr:cNvCxnSpPr/>
      </xdr:nvCxnSpPr>
      <xdr:spPr>
        <a:xfrm flipV="1">
          <a:off x="18656300" y="6499940"/>
          <a:ext cx="889000" cy="19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105490</xdr:rowOff>
    </xdr:from>
    <xdr:to>
      <xdr:col>28</xdr:col>
      <xdr:colOff>365125</xdr:colOff>
      <xdr:row>38</xdr:row>
      <xdr:rowOff>35640</xdr:rowOff>
    </xdr:to>
    <xdr:sp macro="" textlink="">
      <xdr:nvSpPr>
        <xdr:cNvPr id="738" name="円/楕円 737"/>
        <xdr:cNvSpPr/>
      </xdr:nvSpPr>
      <xdr:spPr>
        <a:xfrm>
          <a:off x="19494500" y="644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52167</xdr:rowOff>
    </xdr:from>
    <xdr:ext cx="469744" cy="259045"/>
    <xdr:sp macro="" textlink="">
      <xdr:nvSpPr>
        <xdr:cNvPr id="739" name="テキスト ボックス 738"/>
        <xdr:cNvSpPr txBox="1"/>
      </xdr:nvSpPr>
      <xdr:spPr>
        <a:xfrm>
          <a:off x="19310427" y="622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126619</xdr:rowOff>
    </xdr:from>
    <xdr:to>
      <xdr:col>27</xdr:col>
      <xdr:colOff>161925</xdr:colOff>
      <xdr:row>39</xdr:row>
      <xdr:rowOff>56769</xdr:rowOff>
    </xdr:to>
    <xdr:sp macro="" textlink="">
      <xdr:nvSpPr>
        <xdr:cNvPr id="740" name="円/楕円 739"/>
        <xdr:cNvSpPr/>
      </xdr:nvSpPr>
      <xdr:spPr>
        <a:xfrm>
          <a:off x="18605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73296</xdr:rowOff>
    </xdr:from>
    <xdr:ext cx="469744" cy="259045"/>
    <xdr:sp macro="" textlink="">
      <xdr:nvSpPr>
        <xdr:cNvPr id="741" name="テキスト ボックス 740"/>
        <xdr:cNvSpPr txBox="1"/>
      </xdr:nvSpPr>
      <xdr:spPr>
        <a:xfrm>
          <a:off x="18421427" y="641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29401</xdr:rowOff>
    </xdr:from>
    <xdr:to>
      <xdr:col>32</xdr:col>
      <xdr:colOff>187325</xdr:colOff>
      <xdr:row>56</xdr:row>
      <xdr:rowOff>70891</xdr:rowOff>
    </xdr:to>
    <xdr:cxnSp macro="">
      <xdr:nvCxnSpPr>
        <xdr:cNvPr id="768" name="直線コネクタ 767"/>
        <xdr:cNvCxnSpPr/>
      </xdr:nvCxnSpPr>
      <xdr:spPr>
        <a:xfrm flipV="1">
          <a:off x="21323300" y="9630601"/>
          <a:ext cx="8382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70891</xdr:rowOff>
    </xdr:from>
    <xdr:to>
      <xdr:col>31</xdr:col>
      <xdr:colOff>34925</xdr:colOff>
      <xdr:row>58</xdr:row>
      <xdr:rowOff>76950</xdr:rowOff>
    </xdr:to>
    <xdr:cxnSp macro="">
      <xdr:nvCxnSpPr>
        <xdr:cNvPr id="771" name="直線コネクタ 770"/>
        <xdr:cNvCxnSpPr/>
      </xdr:nvCxnSpPr>
      <xdr:spPr>
        <a:xfrm flipV="1">
          <a:off x="20434300" y="9672091"/>
          <a:ext cx="889000" cy="3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70252</xdr:rowOff>
    </xdr:from>
    <xdr:to>
      <xdr:col>29</xdr:col>
      <xdr:colOff>517525</xdr:colOff>
      <xdr:row>58</xdr:row>
      <xdr:rowOff>76950</xdr:rowOff>
    </xdr:to>
    <xdr:cxnSp macro="">
      <xdr:nvCxnSpPr>
        <xdr:cNvPr id="774" name="直線コネクタ 773"/>
        <xdr:cNvCxnSpPr/>
      </xdr:nvCxnSpPr>
      <xdr:spPr>
        <a:xfrm>
          <a:off x="19545300" y="10014352"/>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70252</xdr:rowOff>
    </xdr:from>
    <xdr:to>
      <xdr:col>28</xdr:col>
      <xdr:colOff>314325</xdr:colOff>
      <xdr:row>58</xdr:row>
      <xdr:rowOff>81315</xdr:rowOff>
    </xdr:to>
    <xdr:cxnSp macro="">
      <xdr:nvCxnSpPr>
        <xdr:cNvPr id="777" name="直線コネクタ 776"/>
        <xdr:cNvCxnSpPr/>
      </xdr:nvCxnSpPr>
      <xdr:spPr>
        <a:xfrm flipV="1">
          <a:off x="18656300" y="10014352"/>
          <a:ext cx="8890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150051</xdr:rowOff>
    </xdr:from>
    <xdr:to>
      <xdr:col>32</xdr:col>
      <xdr:colOff>238125</xdr:colOff>
      <xdr:row>56</xdr:row>
      <xdr:rowOff>80201</xdr:rowOff>
    </xdr:to>
    <xdr:sp macro="" textlink="">
      <xdr:nvSpPr>
        <xdr:cNvPr id="787" name="円/楕円 786"/>
        <xdr:cNvSpPr/>
      </xdr:nvSpPr>
      <xdr:spPr>
        <a:xfrm>
          <a:off x="22110700" y="95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1478</xdr:rowOff>
    </xdr:from>
    <xdr:ext cx="534377" cy="259045"/>
    <xdr:sp macro="" textlink="">
      <xdr:nvSpPr>
        <xdr:cNvPr id="788" name="貸付金該当値テキスト"/>
        <xdr:cNvSpPr txBox="1"/>
      </xdr:nvSpPr>
      <xdr:spPr>
        <a:xfrm>
          <a:off x="22212300" y="943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20091</xdr:rowOff>
    </xdr:from>
    <xdr:to>
      <xdr:col>31</xdr:col>
      <xdr:colOff>85725</xdr:colOff>
      <xdr:row>56</xdr:row>
      <xdr:rowOff>121691</xdr:rowOff>
    </xdr:to>
    <xdr:sp macro="" textlink="">
      <xdr:nvSpPr>
        <xdr:cNvPr id="789" name="円/楕円 788"/>
        <xdr:cNvSpPr/>
      </xdr:nvSpPr>
      <xdr:spPr>
        <a:xfrm>
          <a:off x="21272500" y="96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138218</xdr:rowOff>
    </xdr:from>
    <xdr:ext cx="534377" cy="259045"/>
    <xdr:sp macro="" textlink="">
      <xdr:nvSpPr>
        <xdr:cNvPr id="790" name="テキスト ボックス 789"/>
        <xdr:cNvSpPr txBox="1"/>
      </xdr:nvSpPr>
      <xdr:spPr>
        <a:xfrm>
          <a:off x="21056111" y="93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26150</xdr:rowOff>
    </xdr:from>
    <xdr:to>
      <xdr:col>29</xdr:col>
      <xdr:colOff>568325</xdr:colOff>
      <xdr:row>58</xdr:row>
      <xdr:rowOff>127750</xdr:rowOff>
    </xdr:to>
    <xdr:sp macro="" textlink="">
      <xdr:nvSpPr>
        <xdr:cNvPr id="791" name="円/楕円 790"/>
        <xdr:cNvSpPr/>
      </xdr:nvSpPr>
      <xdr:spPr>
        <a:xfrm>
          <a:off x="20383500" y="99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118877</xdr:rowOff>
    </xdr:from>
    <xdr:ext cx="469744" cy="259045"/>
    <xdr:sp macro="" textlink="">
      <xdr:nvSpPr>
        <xdr:cNvPr id="792" name="テキスト ボックス 791"/>
        <xdr:cNvSpPr txBox="1"/>
      </xdr:nvSpPr>
      <xdr:spPr>
        <a:xfrm>
          <a:off x="20199427" y="1006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19452</xdr:rowOff>
    </xdr:from>
    <xdr:to>
      <xdr:col>28</xdr:col>
      <xdr:colOff>365125</xdr:colOff>
      <xdr:row>58</xdr:row>
      <xdr:rowOff>121052</xdr:rowOff>
    </xdr:to>
    <xdr:sp macro="" textlink="">
      <xdr:nvSpPr>
        <xdr:cNvPr id="793" name="円/楕円 792"/>
        <xdr:cNvSpPr/>
      </xdr:nvSpPr>
      <xdr:spPr>
        <a:xfrm>
          <a:off x="19494500" y="99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112179</xdr:rowOff>
    </xdr:from>
    <xdr:ext cx="469744" cy="259045"/>
    <xdr:sp macro="" textlink="">
      <xdr:nvSpPr>
        <xdr:cNvPr id="794" name="テキスト ボックス 793"/>
        <xdr:cNvSpPr txBox="1"/>
      </xdr:nvSpPr>
      <xdr:spPr>
        <a:xfrm>
          <a:off x="19310427" y="1005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30515</xdr:rowOff>
    </xdr:from>
    <xdr:to>
      <xdr:col>27</xdr:col>
      <xdr:colOff>161925</xdr:colOff>
      <xdr:row>58</xdr:row>
      <xdr:rowOff>132115</xdr:rowOff>
    </xdr:to>
    <xdr:sp macro="" textlink="">
      <xdr:nvSpPr>
        <xdr:cNvPr id="795" name="円/楕円 794"/>
        <xdr:cNvSpPr/>
      </xdr:nvSpPr>
      <xdr:spPr>
        <a:xfrm>
          <a:off x="18605500" y="99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123242</xdr:rowOff>
    </xdr:from>
    <xdr:ext cx="469744" cy="259045"/>
    <xdr:sp macro="" textlink="">
      <xdr:nvSpPr>
        <xdr:cNvPr id="796" name="テキスト ボックス 795"/>
        <xdr:cNvSpPr txBox="1"/>
      </xdr:nvSpPr>
      <xdr:spPr>
        <a:xfrm>
          <a:off x="18421427" y="1006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129680</xdr:rowOff>
    </xdr:from>
    <xdr:to>
      <xdr:col>32</xdr:col>
      <xdr:colOff>187325</xdr:colOff>
      <xdr:row>74</xdr:row>
      <xdr:rowOff>14494</xdr:rowOff>
    </xdr:to>
    <xdr:cxnSp macro="">
      <xdr:nvCxnSpPr>
        <xdr:cNvPr id="829" name="直線コネクタ 828"/>
        <xdr:cNvCxnSpPr/>
      </xdr:nvCxnSpPr>
      <xdr:spPr>
        <a:xfrm flipV="1">
          <a:off x="21323300" y="12645530"/>
          <a:ext cx="838200" cy="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14494</xdr:rowOff>
    </xdr:from>
    <xdr:to>
      <xdr:col>31</xdr:col>
      <xdr:colOff>34925</xdr:colOff>
      <xdr:row>74</xdr:row>
      <xdr:rowOff>39678</xdr:rowOff>
    </xdr:to>
    <xdr:cxnSp macro="">
      <xdr:nvCxnSpPr>
        <xdr:cNvPr id="832" name="直線コネクタ 831"/>
        <xdr:cNvCxnSpPr/>
      </xdr:nvCxnSpPr>
      <xdr:spPr>
        <a:xfrm flipV="1">
          <a:off x="20434300" y="12701794"/>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169170</xdr:rowOff>
    </xdr:from>
    <xdr:to>
      <xdr:col>29</xdr:col>
      <xdr:colOff>517525</xdr:colOff>
      <xdr:row>74</xdr:row>
      <xdr:rowOff>39678</xdr:rowOff>
    </xdr:to>
    <xdr:cxnSp macro="">
      <xdr:nvCxnSpPr>
        <xdr:cNvPr id="835" name="直線コネクタ 834"/>
        <xdr:cNvCxnSpPr/>
      </xdr:nvCxnSpPr>
      <xdr:spPr>
        <a:xfrm>
          <a:off x="19545300" y="12685020"/>
          <a:ext cx="889000" cy="4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96504</xdr:rowOff>
    </xdr:from>
    <xdr:to>
      <xdr:col>28</xdr:col>
      <xdr:colOff>314325</xdr:colOff>
      <xdr:row>73</xdr:row>
      <xdr:rowOff>169170</xdr:rowOff>
    </xdr:to>
    <xdr:cxnSp macro="">
      <xdr:nvCxnSpPr>
        <xdr:cNvPr id="838" name="直線コネクタ 837"/>
        <xdr:cNvCxnSpPr/>
      </xdr:nvCxnSpPr>
      <xdr:spPr>
        <a:xfrm>
          <a:off x="18656300" y="12612354"/>
          <a:ext cx="889000" cy="7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78880</xdr:rowOff>
    </xdr:from>
    <xdr:to>
      <xdr:col>32</xdr:col>
      <xdr:colOff>238125</xdr:colOff>
      <xdr:row>74</xdr:row>
      <xdr:rowOff>9030</xdr:rowOff>
    </xdr:to>
    <xdr:sp macro="" textlink="">
      <xdr:nvSpPr>
        <xdr:cNvPr id="848" name="円/楕円 847"/>
        <xdr:cNvSpPr/>
      </xdr:nvSpPr>
      <xdr:spPr>
        <a:xfrm>
          <a:off x="22110700" y="125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101757</xdr:rowOff>
    </xdr:from>
    <xdr:ext cx="599010" cy="259045"/>
    <xdr:sp macro="" textlink="">
      <xdr:nvSpPr>
        <xdr:cNvPr id="849" name="繰出金該当値テキスト"/>
        <xdr:cNvSpPr txBox="1"/>
      </xdr:nvSpPr>
      <xdr:spPr>
        <a:xfrm>
          <a:off x="22212300" y="1244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109,052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135144</xdr:rowOff>
    </xdr:from>
    <xdr:to>
      <xdr:col>31</xdr:col>
      <xdr:colOff>85725</xdr:colOff>
      <xdr:row>74</xdr:row>
      <xdr:rowOff>65294</xdr:rowOff>
    </xdr:to>
    <xdr:sp macro="" textlink="">
      <xdr:nvSpPr>
        <xdr:cNvPr id="850" name="円/楕円 849"/>
        <xdr:cNvSpPr/>
      </xdr:nvSpPr>
      <xdr:spPr>
        <a:xfrm>
          <a:off x="21272500" y="126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81821</xdr:rowOff>
    </xdr:from>
    <xdr:ext cx="599010" cy="259045"/>
    <xdr:sp macro="" textlink="">
      <xdr:nvSpPr>
        <xdr:cNvPr id="851" name="テキスト ボックス 850"/>
        <xdr:cNvSpPr txBox="1"/>
      </xdr:nvSpPr>
      <xdr:spPr>
        <a:xfrm>
          <a:off x="21023794" y="12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160328</xdr:rowOff>
    </xdr:from>
    <xdr:to>
      <xdr:col>29</xdr:col>
      <xdr:colOff>568325</xdr:colOff>
      <xdr:row>74</xdr:row>
      <xdr:rowOff>90478</xdr:rowOff>
    </xdr:to>
    <xdr:sp macro="" textlink="">
      <xdr:nvSpPr>
        <xdr:cNvPr id="852" name="円/楕円 851"/>
        <xdr:cNvSpPr/>
      </xdr:nvSpPr>
      <xdr:spPr>
        <a:xfrm>
          <a:off x="20383500" y="1267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107005</xdr:rowOff>
    </xdr:from>
    <xdr:ext cx="599010" cy="259045"/>
    <xdr:sp macro="" textlink="">
      <xdr:nvSpPr>
        <xdr:cNvPr id="853" name="テキスト ボックス 852"/>
        <xdr:cNvSpPr txBox="1"/>
      </xdr:nvSpPr>
      <xdr:spPr>
        <a:xfrm>
          <a:off x="20134794" y="1245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100,501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118370</xdr:rowOff>
    </xdr:from>
    <xdr:to>
      <xdr:col>28</xdr:col>
      <xdr:colOff>365125</xdr:colOff>
      <xdr:row>74</xdr:row>
      <xdr:rowOff>48520</xdr:rowOff>
    </xdr:to>
    <xdr:sp macro="" textlink="">
      <xdr:nvSpPr>
        <xdr:cNvPr id="854" name="円/楕円 853"/>
        <xdr:cNvSpPr/>
      </xdr:nvSpPr>
      <xdr:spPr>
        <a:xfrm>
          <a:off x="19494500" y="12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65047</xdr:rowOff>
    </xdr:from>
    <xdr:ext cx="599010" cy="259045"/>
    <xdr:sp macro="" textlink="">
      <xdr:nvSpPr>
        <xdr:cNvPr id="855" name="テキスト ボックス 854"/>
        <xdr:cNvSpPr txBox="1"/>
      </xdr:nvSpPr>
      <xdr:spPr>
        <a:xfrm>
          <a:off x="19245794" y="1240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104,906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45704</xdr:rowOff>
    </xdr:from>
    <xdr:to>
      <xdr:col>27</xdr:col>
      <xdr:colOff>161925</xdr:colOff>
      <xdr:row>73</xdr:row>
      <xdr:rowOff>147304</xdr:rowOff>
    </xdr:to>
    <xdr:sp macro="" textlink="">
      <xdr:nvSpPr>
        <xdr:cNvPr id="856" name="円/楕円 855"/>
        <xdr:cNvSpPr/>
      </xdr:nvSpPr>
      <xdr:spPr>
        <a:xfrm>
          <a:off x="18605500" y="1256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163831</xdr:rowOff>
    </xdr:from>
    <xdr:ext cx="599010" cy="259045"/>
    <xdr:sp macro="" textlink="">
      <xdr:nvSpPr>
        <xdr:cNvPr id="857" name="テキスト ボックス 856"/>
        <xdr:cNvSpPr txBox="1"/>
      </xdr:nvSpPr>
      <xdr:spPr>
        <a:xfrm>
          <a:off x="18356794" y="1233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1,163</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年度前後で補助費等</a:t>
          </a:r>
          <a:r>
            <a:rPr kumimoji="1" lang="ja-JP" altLang="en-US" sz="1100">
              <a:solidFill>
                <a:schemeClr val="dk1"/>
              </a:solidFill>
              <a:effectLst/>
              <a:latin typeface="+mn-lt"/>
              <a:ea typeface="+mn-ea"/>
              <a:cs typeface="+mn-cs"/>
            </a:rPr>
            <a:t>のコストが高い</a:t>
          </a:r>
          <a:r>
            <a:rPr kumimoji="1" lang="ja-JP" altLang="ja-JP" sz="1100">
              <a:solidFill>
                <a:schemeClr val="dk1"/>
              </a:solidFill>
              <a:effectLst/>
              <a:latin typeface="+mn-lt"/>
              <a:ea typeface="+mn-ea"/>
              <a:cs typeface="+mn-cs"/>
            </a:rPr>
            <a:t>のは、町立病院建築費に係る病院事業への補助費の増加が主な要因となっ</a:t>
          </a:r>
          <a:r>
            <a:rPr kumimoji="1" lang="ja-JP" altLang="en-US" sz="1100">
              <a:solidFill>
                <a:srgbClr val="FF0000"/>
              </a:solidFill>
              <a:effectLst/>
              <a:latin typeface="+mn-lt"/>
              <a:ea typeface="+mn-ea"/>
              <a:cs typeface="+mn-cs"/>
            </a:rPr>
            <a:t>て</a:t>
          </a:r>
          <a:r>
            <a:rPr kumimoji="1" lang="ja-JP" altLang="ja-JP" sz="1100">
              <a:solidFill>
                <a:schemeClr val="dk1"/>
              </a:solidFill>
              <a:effectLst/>
              <a:latin typeface="+mn-lt"/>
              <a:ea typeface="+mn-ea"/>
              <a:cs typeface="+mn-cs"/>
            </a:rPr>
            <a:t>いる。このことに伴い、普通建設事業費のコストが類似団体平均を下回</a:t>
          </a:r>
          <a:r>
            <a:rPr kumimoji="1" lang="ja-JP" altLang="ja-JP" sz="1100">
              <a:solidFill>
                <a:srgbClr val="FF0000"/>
              </a:solidFill>
              <a:effectLst/>
              <a:latin typeface="+mn-lt"/>
              <a:ea typeface="+mn-ea"/>
              <a:cs typeface="+mn-cs"/>
            </a:rPr>
            <a:t>る</a:t>
          </a:r>
          <a:r>
            <a:rPr kumimoji="1" lang="ja-JP" altLang="ja-JP" sz="1100">
              <a:solidFill>
                <a:schemeClr val="dk1"/>
              </a:solidFill>
              <a:effectLst/>
              <a:latin typeface="+mn-lt"/>
              <a:ea typeface="+mn-ea"/>
              <a:cs typeface="+mn-cs"/>
            </a:rPr>
            <a:t>っている。</a:t>
          </a:r>
          <a:endParaRPr lang="ja-JP" altLang="ja-JP" sz="1400">
            <a:effectLst/>
          </a:endParaRPr>
        </a:p>
        <a:p>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のコスト</a:t>
          </a:r>
          <a:r>
            <a:rPr kumimoji="1" lang="ja-JP" altLang="ja-JP" sz="1100">
              <a:solidFill>
                <a:schemeClr val="dk1"/>
              </a:solidFill>
              <a:effectLst/>
              <a:latin typeface="+mn-lt"/>
              <a:ea typeface="+mn-ea"/>
              <a:cs typeface="+mn-cs"/>
            </a:rPr>
            <a:t>が類似団体平均に比べ</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のは、道路維持や除排雪に要する経費が多いことが主な要因となっている。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年度から貸付金</a:t>
          </a:r>
          <a:r>
            <a:rPr kumimoji="1" lang="ja-JP" altLang="en-US" sz="1100">
              <a:solidFill>
                <a:schemeClr val="dk1"/>
              </a:solidFill>
              <a:effectLst/>
              <a:latin typeface="+mn-lt"/>
              <a:ea typeface="+mn-ea"/>
              <a:cs typeface="+mn-cs"/>
            </a:rPr>
            <a:t>のコスト</a:t>
          </a:r>
          <a:r>
            <a:rPr kumimoji="1" lang="ja-JP" altLang="ja-JP" sz="1100">
              <a:solidFill>
                <a:schemeClr val="dk1"/>
              </a:solidFill>
              <a:effectLst/>
              <a:latin typeface="+mn-lt"/>
              <a:ea typeface="+mn-ea"/>
              <a:cs typeface="+mn-cs"/>
            </a:rPr>
            <a:t>が増加しているのは、中小企業の振興策として金融機関へ１億円の預託をしているためである。</a:t>
          </a:r>
          <a:endParaRPr lang="ja-JP" altLang="ja-JP" sz="1400">
            <a:effectLst/>
          </a:endParaRPr>
        </a:p>
        <a:p>
          <a:r>
            <a:rPr kumimoji="1" lang="ja-JP" altLang="ja-JP" sz="1100">
              <a:solidFill>
                <a:schemeClr val="dk1"/>
              </a:solidFill>
              <a:effectLst/>
              <a:latin typeface="+mn-lt"/>
              <a:ea typeface="+mn-ea"/>
              <a:cs typeface="+mn-cs"/>
            </a:rPr>
            <a:t>・積立金が類似団体平均を上回っているが、今後は公共施設の老朽化に</a:t>
          </a:r>
          <a:r>
            <a:rPr kumimoji="1" lang="ja-JP" altLang="en-US" sz="1100">
              <a:solidFill>
                <a:schemeClr val="dk1"/>
              </a:solidFill>
              <a:effectLst/>
              <a:latin typeface="+mn-lt"/>
              <a:ea typeface="+mn-ea"/>
              <a:cs typeface="+mn-cs"/>
            </a:rPr>
            <a:t>伴う経費</a:t>
          </a:r>
          <a:r>
            <a:rPr kumimoji="1" lang="ja-JP" altLang="ja-JP" sz="1100">
              <a:solidFill>
                <a:schemeClr val="dk1"/>
              </a:solidFill>
              <a:effectLst/>
              <a:latin typeface="+mn-lt"/>
              <a:ea typeface="+mn-ea"/>
              <a:cs typeface="+mn-cs"/>
            </a:rPr>
            <a:t>が増加するため、類似団体平均を下回ることになると推測する。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5,764
5,716
815.68
6,967,356
6,702,520
264,758
4,383,535
7,688,015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140589</xdr:rowOff>
    </xdr:from>
    <xdr:to>
      <xdr:col>6</xdr:col>
      <xdr:colOff>511175</xdr:colOff>
      <xdr:row>33</xdr:row>
      <xdr:rowOff>43561</xdr:rowOff>
    </xdr:to>
    <xdr:cxnSp macro="">
      <xdr:nvCxnSpPr>
        <xdr:cNvPr id="61" name="直線コネクタ 60"/>
        <xdr:cNvCxnSpPr/>
      </xdr:nvCxnSpPr>
      <xdr:spPr>
        <a:xfrm flipV="1">
          <a:off x="3797300" y="5626989"/>
          <a:ext cx="838200" cy="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43561</xdr:rowOff>
    </xdr:from>
    <xdr:to>
      <xdr:col>5</xdr:col>
      <xdr:colOff>358775</xdr:colOff>
      <xdr:row>33</xdr:row>
      <xdr:rowOff>139192</xdr:rowOff>
    </xdr:to>
    <xdr:cxnSp macro="">
      <xdr:nvCxnSpPr>
        <xdr:cNvPr id="64" name="直線コネクタ 63"/>
        <xdr:cNvCxnSpPr/>
      </xdr:nvCxnSpPr>
      <xdr:spPr>
        <a:xfrm flipV="1">
          <a:off x="2908300" y="5701411"/>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91567</xdr:rowOff>
    </xdr:from>
    <xdr:to>
      <xdr:col>4</xdr:col>
      <xdr:colOff>155575</xdr:colOff>
      <xdr:row>33</xdr:row>
      <xdr:rowOff>139192</xdr:rowOff>
    </xdr:to>
    <xdr:cxnSp macro="">
      <xdr:nvCxnSpPr>
        <xdr:cNvPr id="67" name="直線コネクタ 66"/>
        <xdr:cNvCxnSpPr/>
      </xdr:nvCxnSpPr>
      <xdr:spPr>
        <a:xfrm>
          <a:off x="2019300" y="5749417"/>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105283</xdr:rowOff>
    </xdr:from>
    <xdr:to>
      <xdr:col>2</xdr:col>
      <xdr:colOff>638175</xdr:colOff>
      <xdr:row>33</xdr:row>
      <xdr:rowOff>91567</xdr:rowOff>
    </xdr:to>
    <xdr:cxnSp macro="">
      <xdr:nvCxnSpPr>
        <xdr:cNvPr id="70" name="直線コネクタ 69"/>
        <xdr:cNvCxnSpPr/>
      </xdr:nvCxnSpPr>
      <xdr:spPr>
        <a:xfrm>
          <a:off x="1130300" y="5591683"/>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89789</xdr:rowOff>
    </xdr:from>
    <xdr:to>
      <xdr:col>6</xdr:col>
      <xdr:colOff>561975</xdr:colOff>
      <xdr:row>33</xdr:row>
      <xdr:rowOff>19939</xdr:rowOff>
    </xdr:to>
    <xdr:sp macro="" textlink="">
      <xdr:nvSpPr>
        <xdr:cNvPr id="80" name="円/楕円 79"/>
        <xdr:cNvSpPr/>
      </xdr:nvSpPr>
      <xdr:spPr>
        <a:xfrm>
          <a:off x="4584700" y="55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112666</xdr:rowOff>
    </xdr:from>
    <xdr:ext cx="534377" cy="259045"/>
    <xdr:sp macro="" textlink="">
      <xdr:nvSpPr>
        <xdr:cNvPr id="81" name="議会費該当値テキスト"/>
        <xdr:cNvSpPr txBox="1"/>
      </xdr:nvSpPr>
      <xdr:spPr>
        <a:xfrm>
          <a:off x="4686300" y="54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164211</xdr:rowOff>
    </xdr:from>
    <xdr:to>
      <xdr:col>5</xdr:col>
      <xdr:colOff>409575</xdr:colOff>
      <xdr:row>33</xdr:row>
      <xdr:rowOff>94361</xdr:rowOff>
    </xdr:to>
    <xdr:sp macro="" textlink="">
      <xdr:nvSpPr>
        <xdr:cNvPr id="82" name="円/楕円 81"/>
        <xdr:cNvSpPr/>
      </xdr:nvSpPr>
      <xdr:spPr>
        <a:xfrm>
          <a:off x="3746500" y="56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110888</xdr:rowOff>
    </xdr:from>
    <xdr:ext cx="534377" cy="259045"/>
    <xdr:sp macro="" textlink="">
      <xdr:nvSpPr>
        <xdr:cNvPr id="83" name="テキスト ボックス 82"/>
        <xdr:cNvSpPr txBox="1"/>
      </xdr:nvSpPr>
      <xdr:spPr>
        <a:xfrm>
          <a:off x="3530111" y="54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88392</xdr:rowOff>
    </xdr:from>
    <xdr:to>
      <xdr:col>4</xdr:col>
      <xdr:colOff>206375</xdr:colOff>
      <xdr:row>34</xdr:row>
      <xdr:rowOff>18542</xdr:rowOff>
    </xdr:to>
    <xdr:sp macro="" textlink="">
      <xdr:nvSpPr>
        <xdr:cNvPr id="84" name="円/楕円 83"/>
        <xdr:cNvSpPr/>
      </xdr:nvSpPr>
      <xdr:spPr>
        <a:xfrm>
          <a:off x="2857500" y="57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35069</xdr:rowOff>
    </xdr:from>
    <xdr:ext cx="534377" cy="259045"/>
    <xdr:sp macro="" textlink="">
      <xdr:nvSpPr>
        <xdr:cNvPr id="85" name="テキスト ボックス 84"/>
        <xdr:cNvSpPr txBox="1"/>
      </xdr:nvSpPr>
      <xdr:spPr>
        <a:xfrm>
          <a:off x="2641111" y="55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40767</xdr:rowOff>
    </xdr:from>
    <xdr:to>
      <xdr:col>3</xdr:col>
      <xdr:colOff>3175</xdr:colOff>
      <xdr:row>33</xdr:row>
      <xdr:rowOff>142367</xdr:rowOff>
    </xdr:to>
    <xdr:sp macro="" textlink="">
      <xdr:nvSpPr>
        <xdr:cNvPr id="86" name="円/楕円 85"/>
        <xdr:cNvSpPr/>
      </xdr:nvSpPr>
      <xdr:spPr>
        <a:xfrm>
          <a:off x="1968500" y="56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158894</xdr:rowOff>
    </xdr:from>
    <xdr:ext cx="534377" cy="259045"/>
    <xdr:sp macro="" textlink="">
      <xdr:nvSpPr>
        <xdr:cNvPr id="87" name="テキスト ボックス 86"/>
        <xdr:cNvSpPr txBox="1"/>
      </xdr:nvSpPr>
      <xdr:spPr>
        <a:xfrm>
          <a:off x="1752111" y="547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54483</xdr:rowOff>
    </xdr:from>
    <xdr:to>
      <xdr:col>1</xdr:col>
      <xdr:colOff>485775</xdr:colOff>
      <xdr:row>32</xdr:row>
      <xdr:rowOff>156083</xdr:rowOff>
    </xdr:to>
    <xdr:sp macro="" textlink="">
      <xdr:nvSpPr>
        <xdr:cNvPr id="88" name="円/楕円 87"/>
        <xdr:cNvSpPr/>
      </xdr:nvSpPr>
      <xdr:spPr>
        <a:xfrm>
          <a:off x="1079500" y="554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1160</xdr:rowOff>
    </xdr:from>
    <xdr:ext cx="534377" cy="259045"/>
    <xdr:sp macro="" textlink="">
      <xdr:nvSpPr>
        <xdr:cNvPr id="89" name="テキスト ボックス 88"/>
        <xdr:cNvSpPr txBox="1"/>
      </xdr:nvSpPr>
      <xdr:spPr>
        <a:xfrm>
          <a:off x="863111" y="531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145523</xdr:rowOff>
    </xdr:from>
    <xdr:to>
      <xdr:col>6</xdr:col>
      <xdr:colOff>511175</xdr:colOff>
      <xdr:row>55</xdr:row>
      <xdr:rowOff>161744</xdr:rowOff>
    </xdr:to>
    <xdr:cxnSp macro="">
      <xdr:nvCxnSpPr>
        <xdr:cNvPr id="120" name="直線コネクタ 119"/>
        <xdr:cNvCxnSpPr/>
      </xdr:nvCxnSpPr>
      <xdr:spPr>
        <a:xfrm flipV="1">
          <a:off x="3797300" y="9575273"/>
          <a:ext cx="8382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91508</xdr:rowOff>
    </xdr:from>
    <xdr:to>
      <xdr:col>5</xdr:col>
      <xdr:colOff>358775</xdr:colOff>
      <xdr:row>55</xdr:row>
      <xdr:rowOff>161744</xdr:rowOff>
    </xdr:to>
    <xdr:cxnSp macro="">
      <xdr:nvCxnSpPr>
        <xdr:cNvPr id="123" name="直線コネクタ 122"/>
        <xdr:cNvCxnSpPr/>
      </xdr:nvCxnSpPr>
      <xdr:spPr>
        <a:xfrm>
          <a:off x="2908300" y="9521258"/>
          <a:ext cx="889000" cy="7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91211</xdr:rowOff>
    </xdr:from>
    <xdr:to>
      <xdr:col>4</xdr:col>
      <xdr:colOff>155575</xdr:colOff>
      <xdr:row>55</xdr:row>
      <xdr:rowOff>91508</xdr:rowOff>
    </xdr:to>
    <xdr:cxnSp macro="">
      <xdr:nvCxnSpPr>
        <xdr:cNvPr id="126" name="直線コネクタ 125"/>
        <xdr:cNvCxnSpPr/>
      </xdr:nvCxnSpPr>
      <xdr:spPr>
        <a:xfrm>
          <a:off x="2019300" y="9520961"/>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91211</xdr:rowOff>
    </xdr:from>
    <xdr:to>
      <xdr:col>2</xdr:col>
      <xdr:colOff>638175</xdr:colOff>
      <xdr:row>56</xdr:row>
      <xdr:rowOff>143991</xdr:rowOff>
    </xdr:to>
    <xdr:cxnSp macro="">
      <xdr:nvCxnSpPr>
        <xdr:cNvPr id="129" name="直線コネクタ 128"/>
        <xdr:cNvCxnSpPr/>
      </xdr:nvCxnSpPr>
      <xdr:spPr>
        <a:xfrm flipV="1">
          <a:off x="1130300" y="9520961"/>
          <a:ext cx="889000" cy="22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94723</xdr:rowOff>
    </xdr:from>
    <xdr:to>
      <xdr:col>6</xdr:col>
      <xdr:colOff>561975</xdr:colOff>
      <xdr:row>56</xdr:row>
      <xdr:rowOff>24873</xdr:rowOff>
    </xdr:to>
    <xdr:sp macro="" textlink="">
      <xdr:nvSpPr>
        <xdr:cNvPr id="139" name="円/楕円 138"/>
        <xdr:cNvSpPr/>
      </xdr:nvSpPr>
      <xdr:spPr>
        <a:xfrm>
          <a:off x="4584700" y="95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117600</xdr:rowOff>
    </xdr:from>
    <xdr:ext cx="599010" cy="259045"/>
    <xdr:sp macro="" textlink="">
      <xdr:nvSpPr>
        <xdr:cNvPr id="140" name="総務費該当値テキスト"/>
        <xdr:cNvSpPr txBox="1"/>
      </xdr:nvSpPr>
      <xdr:spPr>
        <a:xfrm>
          <a:off x="4686300" y="937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195,717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110944</xdr:rowOff>
    </xdr:from>
    <xdr:to>
      <xdr:col>5</xdr:col>
      <xdr:colOff>409575</xdr:colOff>
      <xdr:row>56</xdr:row>
      <xdr:rowOff>41094</xdr:rowOff>
    </xdr:to>
    <xdr:sp macro="" textlink="">
      <xdr:nvSpPr>
        <xdr:cNvPr id="141" name="円/楕円 140"/>
        <xdr:cNvSpPr/>
      </xdr:nvSpPr>
      <xdr:spPr>
        <a:xfrm>
          <a:off x="3746500" y="954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57621</xdr:rowOff>
    </xdr:from>
    <xdr:ext cx="599010" cy="259045"/>
    <xdr:sp macro="" textlink="">
      <xdr:nvSpPr>
        <xdr:cNvPr id="142" name="テキスト ボックス 141"/>
        <xdr:cNvSpPr txBox="1"/>
      </xdr:nvSpPr>
      <xdr:spPr>
        <a:xfrm>
          <a:off x="3497794" y="931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190,750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40708</xdr:rowOff>
    </xdr:from>
    <xdr:to>
      <xdr:col>4</xdr:col>
      <xdr:colOff>206375</xdr:colOff>
      <xdr:row>55</xdr:row>
      <xdr:rowOff>142308</xdr:rowOff>
    </xdr:to>
    <xdr:sp macro="" textlink="">
      <xdr:nvSpPr>
        <xdr:cNvPr id="143" name="円/楕円 142"/>
        <xdr:cNvSpPr/>
      </xdr:nvSpPr>
      <xdr:spPr>
        <a:xfrm>
          <a:off x="2857500" y="94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158835</xdr:rowOff>
    </xdr:from>
    <xdr:ext cx="599010" cy="259045"/>
    <xdr:sp macro="" textlink="">
      <xdr:nvSpPr>
        <xdr:cNvPr id="144" name="テキスト ボックス 143"/>
        <xdr:cNvSpPr txBox="1"/>
      </xdr:nvSpPr>
      <xdr:spPr>
        <a:xfrm>
          <a:off x="2608794" y="924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212,257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40411</xdr:rowOff>
    </xdr:from>
    <xdr:to>
      <xdr:col>3</xdr:col>
      <xdr:colOff>3175</xdr:colOff>
      <xdr:row>55</xdr:row>
      <xdr:rowOff>142011</xdr:rowOff>
    </xdr:to>
    <xdr:sp macro="" textlink="">
      <xdr:nvSpPr>
        <xdr:cNvPr id="145" name="円/楕円 144"/>
        <xdr:cNvSpPr/>
      </xdr:nvSpPr>
      <xdr:spPr>
        <a:xfrm>
          <a:off x="1968500" y="94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158538</xdr:rowOff>
    </xdr:from>
    <xdr:ext cx="599010" cy="259045"/>
    <xdr:sp macro="" textlink="">
      <xdr:nvSpPr>
        <xdr:cNvPr id="146" name="テキスト ボックス 145"/>
        <xdr:cNvSpPr txBox="1"/>
      </xdr:nvSpPr>
      <xdr:spPr>
        <a:xfrm>
          <a:off x="1719794" y="924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93191</xdr:rowOff>
    </xdr:from>
    <xdr:to>
      <xdr:col>1</xdr:col>
      <xdr:colOff>485775</xdr:colOff>
      <xdr:row>57</xdr:row>
      <xdr:rowOff>23341</xdr:rowOff>
    </xdr:to>
    <xdr:sp macro="" textlink="">
      <xdr:nvSpPr>
        <xdr:cNvPr id="147" name="円/楕円 146"/>
        <xdr:cNvSpPr/>
      </xdr:nvSpPr>
      <xdr:spPr>
        <a:xfrm>
          <a:off x="1079500" y="96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14468</xdr:rowOff>
    </xdr:from>
    <xdr:ext cx="599010" cy="259045"/>
    <xdr:sp macro="" textlink="">
      <xdr:nvSpPr>
        <xdr:cNvPr id="148" name="テキスト ボックス 147"/>
        <xdr:cNvSpPr txBox="1"/>
      </xdr:nvSpPr>
      <xdr:spPr>
        <a:xfrm>
          <a:off x="830794" y="978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158939</xdr:rowOff>
    </xdr:from>
    <xdr:to>
      <xdr:col>6</xdr:col>
      <xdr:colOff>511175</xdr:colOff>
      <xdr:row>76</xdr:row>
      <xdr:rowOff>12201</xdr:rowOff>
    </xdr:to>
    <xdr:cxnSp macro="">
      <xdr:nvCxnSpPr>
        <xdr:cNvPr id="176" name="直線コネクタ 175"/>
        <xdr:cNvCxnSpPr/>
      </xdr:nvCxnSpPr>
      <xdr:spPr>
        <a:xfrm flipV="1">
          <a:off x="3797300" y="13017689"/>
          <a:ext cx="8382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12201</xdr:rowOff>
    </xdr:from>
    <xdr:to>
      <xdr:col>5</xdr:col>
      <xdr:colOff>358775</xdr:colOff>
      <xdr:row>76</xdr:row>
      <xdr:rowOff>75079</xdr:rowOff>
    </xdr:to>
    <xdr:cxnSp macro="">
      <xdr:nvCxnSpPr>
        <xdr:cNvPr id="179" name="直線コネクタ 178"/>
        <xdr:cNvCxnSpPr/>
      </xdr:nvCxnSpPr>
      <xdr:spPr>
        <a:xfrm flipV="1">
          <a:off x="2908300" y="13042401"/>
          <a:ext cx="889000" cy="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75079</xdr:rowOff>
    </xdr:from>
    <xdr:to>
      <xdr:col>4</xdr:col>
      <xdr:colOff>155575</xdr:colOff>
      <xdr:row>76</xdr:row>
      <xdr:rowOff>77420</xdr:rowOff>
    </xdr:to>
    <xdr:cxnSp macro="">
      <xdr:nvCxnSpPr>
        <xdr:cNvPr id="182" name="直線コネクタ 181"/>
        <xdr:cNvCxnSpPr/>
      </xdr:nvCxnSpPr>
      <xdr:spPr>
        <a:xfrm flipV="1">
          <a:off x="2019300" y="13105279"/>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72633</xdr:rowOff>
    </xdr:from>
    <xdr:to>
      <xdr:col>2</xdr:col>
      <xdr:colOff>638175</xdr:colOff>
      <xdr:row>76</xdr:row>
      <xdr:rowOff>77420</xdr:rowOff>
    </xdr:to>
    <xdr:cxnSp macro="">
      <xdr:nvCxnSpPr>
        <xdr:cNvPr id="185" name="直線コネクタ 184"/>
        <xdr:cNvCxnSpPr/>
      </xdr:nvCxnSpPr>
      <xdr:spPr>
        <a:xfrm>
          <a:off x="1130300" y="13102833"/>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108139</xdr:rowOff>
    </xdr:from>
    <xdr:to>
      <xdr:col>6</xdr:col>
      <xdr:colOff>561975</xdr:colOff>
      <xdr:row>76</xdr:row>
      <xdr:rowOff>38289</xdr:rowOff>
    </xdr:to>
    <xdr:sp macro="" textlink="">
      <xdr:nvSpPr>
        <xdr:cNvPr id="195" name="円/楕円 194"/>
        <xdr:cNvSpPr/>
      </xdr:nvSpPr>
      <xdr:spPr>
        <a:xfrm>
          <a:off x="4584700" y="129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131016</xdr:rowOff>
    </xdr:from>
    <xdr:ext cx="599010" cy="259045"/>
    <xdr:sp macro="" textlink="">
      <xdr:nvSpPr>
        <xdr:cNvPr id="196" name="民生費該当値テキスト"/>
        <xdr:cNvSpPr txBox="1"/>
      </xdr:nvSpPr>
      <xdr:spPr>
        <a:xfrm>
          <a:off x="4686300" y="128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208,292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132851</xdr:rowOff>
    </xdr:from>
    <xdr:to>
      <xdr:col>5</xdr:col>
      <xdr:colOff>409575</xdr:colOff>
      <xdr:row>76</xdr:row>
      <xdr:rowOff>63001</xdr:rowOff>
    </xdr:to>
    <xdr:sp macro="" textlink="">
      <xdr:nvSpPr>
        <xdr:cNvPr id="197" name="円/楕円 196"/>
        <xdr:cNvSpPr/>
      </xdr:nvSpPr>
      <xdr:spPr>
        <a:xfrm>
          <a:off x="3746500" y="129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79528</xdr:rowOff>
    </xdr:from>
    <xdr:ext cx="599010" cy="259045"/>
    <xdr:sp macro="" textlink="">
      <xdr:nvSpPr>
        <xdr:cNvPr id="198" name="テキスト ボックス 197"/>
        <xdr:cNvSpPr txBox="1"/>
      </xdr:nvSpPr>
      <xdr:spPr>
        <a:xfrm>
          <a:off x="3497794" y="1276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202,887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24279</xdr:rowOff>
    </xdr:from>
    <xdr:to>
      <xdr:col>4</xdr:col>
      <xdr:colOff>206375</xdr:colOff>
      <xdr:row>76</xdr:row>
      <xdr:rowOff>125879</xdr:rowOff>
    </xdr:to>
    <xdr:sp macro="" textlink="">
      <xdr:nvSpPr>
        <xdr:cNvPr id="199" name="円/楕円 198"/>
        <xdr:cNvSpPr/>
      </xdr:nvSpPr>
      <xdr:spPr>
        <a:xfrm>
          <a:off x="2857500" y="130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142406</xdr:rowOff>
    </xdr:from>
    <xdr:ext cx="599010" cy="259045"/>
    <xdr:sp macro="" textlink="">
      <xdr:nvSpPr>
        <xdr:cNvPr id="200" name="テキスト ボックス 199"/>
        <xdr:cNvSpPr txBox="1"/>
      </xdr:nvSpPr>
      <xdr:spPr>
        <a:xfrm>
          <a:off x="2608794" y="1282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26620</xdr:rowOff>
    </xdr:from>
    <xdr:to>
      <xdr:col>3</xdr:col>
      <xdr:colOff>3175</xdr:colOff>
      <xdr:row>76</xdr:row>
      <xdr:rowOff>128220</xdr:rowOff>
    </xdr:to>
    <xdr:sp macro="" textlink="">
      <xdr:nvSpPr>
        <xdr:cNvPr id="201" name="円/楕円 200"/>
        <xdr:cNvSpPr/>
      </xdr:nvSpPr>
      <xdr:spPr>
        <a:xfrm>
          <a:off x="1968500" y="130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144747</xdr:rowOff>
    </xdr:from>
    <xdr:ext cx="599010" cy="259045"/>
    <xdr:sp macro="" textlink="">
      <xdr:nvSpPr>
        <xdr:cNvPr id="202" name="テキスト ボックス 201"/>
        <xdr:cNvSpPr txBox="1"/>
      </xdr:nvSpPr>
      <xdr:spPr>
        <a:xfrm>
          <a:off x="1719794" y="12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188,622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21833</xdr:rowOff>
    </xdr:from>
    <xdr:to>
      <xdr:col>1</xdr:col>
      <xdr:colOff>485775</xdr:colOff>
      <xdr:row>76</xdr:row>
      <xdr:rowOff>123433</xdr:rowOff>
    </xdr:to>
    <xdr:sp macro="" textlink="">
      <xdr:nvSpPr>
        <xdr:cNvPr id="203" name="円/楕円 202"/>
        <xdr:cNvSpPr/>
      </xdr:nvSpPr>
      <xdr:spPr>
        <a:xfrm>
          <a:off x="1079500" y="130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139961</xdr:rowOff>
    </xdr:from>
    <xdr:ext cx="599010" cy="259045"/>
    <xdr:sp macro="" textlink="">
      <xdr:nvSpPr>
        <xdr:cNvPr id="204" name="テキスト ボックス 203"/>
        <xdr:cNvSpPr txBox="1"/>
      </xdr:nvSpPr>
      <xdr:spPr>
        <a:xfrm>
          <a:off x="830794" y="1282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76039</xdr:rowOff>
    </xdr:from>
    <xdr:to>
      <xdr:col>6</xdr:col>
      <xdr:colOff>511175</xdr:colOff>
      <xdr:row>95</xdr:row>
      <xdr:rowOff>63421</xdr:rowOff>
    </xdr:to>
    <xdr:cxnSp macro="">
      <xdr:nvCxnSpPr>
        <xdr:cNvPr id="231" name="直線コネクタ 230"/>
        <xdr:cNvCxnSpPr/>
      </xdr:nvCxnSpPr>
      <xdr:spPr>
        <a:xfrm>
          <a:off x="3797300" y="16020889"/>
          <a:ext cx="838200" cy="3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76039</xdr:rowOff>
    </xdr:from>
    <xdr:to>
      <xdr:col>5</xdr:col>
      <xdr:colOff>358775</xdr:colOff>
      <xdr:row>93</xdr:row>
      <xdr:rowOff>94543</xdr:rowOff>
    </xdr:to>
    <xdr:cxnSp macro="">
      <xdr:nvCxnSpPr>
        <xdr:cNvPr id="234" name="直線コネクタ 233"/>
        <xdr:cNvCxnSpPr/>
      </xdr:nvCxnSpPr>
      <xdr:spPr>
        <a:xfrm flipV="1">
          <a:off x="2908300" y="16020889"/>
          <a:ext cx="889000" cy="1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94543</xdr:rowOff>
    </xdr:from>
    <xdr:to>
      <xdr:col>4</xdr:col>
      <xdr:colOff>155575</xdr:colOff>
      <xdr:row>95</xdr:row>
      <xdr:rowOff>61875</xdr:rowOff>
    </xdr:to>
    <xdr:cxnSp macro="">
      <xdr:nvCxnSpPr>
        <xdr:cNvPr id="237" name="直線コネクタ 236"/>
        <xdr:cNvCxnSpPr/>
      </xdr:nvCxnSpPr>
      <xdr:spPr>
        <a:xfrm flipV="1">
          <a:off x="2019300" y="16039393"/>
          <a:ext cx="889000" cy="3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61875</xdr:rowOff>
    </xdr:from>
    <xdr:to>
      <xdr:col>2</xdr:col>
      <xdr:colOff>638175</xdr:colOff>
      <xdr:row>95</xdr:row>
      <xdr:rowOff>76026</xdr:rowOff>
    </xdr:to>
    <xdr:cxnSp macro="">
      <xdr:nvCxnSpPr>
        <xdr:cNvPr id="240" name="直線コネクタ 239"/>
        <xdr:cNvCxnSpPr/>
      </xdr:nvCxnSpPr>
      <xdr:spPr>
        <a:xfrm flipV="1">
          <a:off x="1130300" y="16349625"/>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12621</xdr:rowOff>
    </xdr:from>
    <xdr:to>
      <xdr:col>6</xdr:col>
      <xdr:colOff>561975</xdr:colOff>
      <xdr:row>95</xdr:row>
      <xdr:rowOff>114221</xdr:rowOff>
    </xdr:to>
    <xdr:sp macro="" textlink="">
      <xdr:nvSpPr>
        <xdr:cNvPr id="250" name="円/楕円 249"/>
        <xdr:cNvSpPr/>
      </xdr:nvSpPr>
      <xdr:spPr>
        <a:xfrm>
          <a:off x="4584700" y="1630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35498</xdr:rowOff>
    </xdr:from>
    <xdr:ext cx="599010" cy="259045"/>
    <xdr:sp macro="" textlink="">
      <xdr:nvSpPr>
        <xdr:cNvPr id="251" name="衛生費該当値テキスト"/>
        <xdr:cNvSpPr txBox="1"/>
      </xdr:nvSpPr>
      <xdr:spPr>
        <a:xfrm>
          <a:off x="4686300" y="1615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129,184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25239</xdr:rowOff>
    </xdr:from>
    <xdr:to>
      <xdr:col>5</xdr:col>
      <xdr:colOff>409575</xdr:colOff>
      <xdr:row>93</xdr:row>
      <xdr:rowOff>126839</xdr:rowOff>
    </xdr:to>
    <xdr:sp macro="" textlink="">
      <xdr:nvSpPr>
        <xdr:cNvPr id="252" name="円/楕円 251"/>
        <xdr:cNvSpPr/>
      </xdr:nvSpPr>
      <xdr:spPr>
        <a:xfrm>
          <a:off x="3746500" y="1597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143366</xdr:rowOff>
    </xdr:from>
    <xdr:ext cx="599010" cy="259045"/>
    <xdr:sp macro="" textlink="">
      <xdr:nvSpPr>
        <xdr:cNvPr id="253" name="テキスト ボックス 252"/>
        <xdr:cNvSpPr txBox="1"/>
      </xdr:nvSpPr>
      <xdr:spPr>
        <a:xfrm>
          <a:off x="3497794" y="1574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201,424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43743</xdr:rowOff>
    </xdr:from>
    <xdr:to>
      <xdr:col>4</xdr:col>
      <xdr:colOff>206375</xdr:colOff>
      <xdr:row>93</xdr:row>
      <xdr:rowOff>145343</xdr:rowOff>
    </xdr:to>
    <xdr:sp macro="" textlink="">
      <xdr:nvSpPr>
        <xdr:cNvPr id="254" name="円/楕円 253"/>
        <xdr:cNvSpPr/>
      </xdr:nvSpPr>
      <xdr:spPr>
        <a:xfrm>
          <a:off x="2857500" y="1598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161870</xdr:rowOff>
    </xdr:from>
    <xdr:ext cx="599010" cy="259045"/>
    <xdr:sp macro="" textlink="">
      <xdr:nvSpPr>
        <xdr:cNvPr id="255" name="テキスト ボックス 254"/>
        <xdr:cNvSpPr txBox="1"/>
      </xdr:nvSpPr>
      <xdr:spPr>
        <a:xfrm>
          <a:off x="2608794" y="1576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197,377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11075</xdr:rowOff>
    </xdr:from>
    <xdr:to>
      <xdr:col>3</xdr:col>
      <xdr:colOff>3175</xdr:colOff>
      <xdr:row>95</xdr:row>
      <xdr:rowOff>112675</xdr:rowOff>
    </xdr:to>
    <xdr:sp macro="" textlink="">
      <xdr:nvSpPr>
        <xdr:cNvPr id="256" name="円/楕円 255"/>
        <xdr:cNvSpPr/>
      </xdr:nvSpPr>
      <xdr:spPr>
        <a:xfrm>
          <a:off x="1968500" y="162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129202</xdr:rowOff>
    </xdr:from>
    <xdr:ext cx="599010" cy="259045"/>
    <xdr:sp macro="" textlink="">
      <xdr:nvSpPr>
        <xdr:cNvPr id="257" name="テキスト ボックス 256"/>
        <xdr:cNvSpPr txBox="1"/>
      </xdr:nvSpPr>
      <xdr:spPr>
        <a:xfrm>
          <a:off x="1719794" y="1607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129,522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25226</xdr:rowOff>
    </xdr:from>
    <xdr:to>
      <xdr:col>1</xdr:col>
      <xdr:colOff>485775</xdr:colOff>
      <xdr:row>95</xdr:row>
      <xdr:rowOff>126826</xdr:rowOff>
    </xdr:to>
    <xdr:sp macro="" textlink="">
      <xdr:nvSpPr>
        <xdr:cNvPr id="258" name="円/楕円 257"/>
        <xdr:cNvSpPr/>
      </xdr:nvSpPr>
      <xdr:spPr>
        <a:xfrm>
          <a:off x="1079500" y="1631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143353</xdr:rowOff>
    </xdr:from>
    <xdr:ext cx="599010" cy="259045"/>
    <xdr:sp macro="" textlink="">
      <xdr:nvSpPr>
        <xdr:cNvPr id="259" name="テキスト ボックス 258"/>
        <xdr:cNvSpPr txBox="1"/>
      </xdr:nvSpPr>
      <xdr:spPr>
        <a:xfrm>
          <a:off x="830794" y="1608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79349</xdr:rowOff>
    </xdr:from>
    <xdr:to>
      <xdr:col>15</xdr:col>
      <xdr:colOff>180975</xdr:colOff>
      <xdr:row>38</xdr:row>
      <xdr:rowOff>133619</xdr:rowOff>
    </xdr:to>
    <xdr:cxnSp macro="">
      <xdr:nvCxnSpPr>
        <xdr:cNvPr id="286" name="直線コネクタ 285"/>
        <xdr:cNvCxnSpPr/>
      </xdr:nvCxnSpPr>
      <xdr:spPr>
        <a:xfrm flipV="1">
          <a:off x="9639300" y="6594449"/>
          <a:ext cx="8382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132111</xdr:rowOff>
    </xdr:from>
    <xdr:to>
      <xdr:col>14</xdr:col>
      <xdr:colOff>28575</xdr:colOff>
      <xdr:row>38</xdr:row>
      <xdr:rowOff>133619</xdr:rowOff>
    </xdr:to>
    <xdr:cxnSp macro="">
      <xdr:nvCxnSpPr>
        <xdr:cNvPr id="289" name="直線コネクタ 288"/>
        <xdr:cNvCxnSpPr/>
      </xdr:nvCxnSpPr>
      <xdr:spPr>
        <a:xfrm>
          <a:off x="8750300" y="6647211"/>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127905</xdr:rowOff>
    </xdr:from>
    <xdr:to>
      <xdr:col>12</xdr:col>
      <xdr:colOff>511175</xdr:colOff>
      <xdr:row>38</xdr:row>
      <xdr:rowOff>132111</xdr:rowOff>
    </xdr:to>
    <xdr:cxnSp macro="">
      <xdr:nvCxnSpPr>
        <xdr:cNvPr id="292" name="直線コネクタ 291"/>
        <xdr:cNvCxnSpPr/>
      </xdr:nvCxnSpPr>
      <xdr:spPr>
        <a:xfrm>
          <a:off x="7861300" y="6643005"/>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127905</xdr:rowOff>
    </xdr:from>
    <xdr:to>
      <xdr:col>11</xdr:col>
      <xdr:colOff>307975</xdr:colOff>
      <xdr:row>38</xdr:row>
      <xdr:rowOff>131516</xdr:rowOff>
    </xdr:to>
    <xdr:cxnSp macro="">
      <xdr:nvCxnSpPr>
        <xdr:cNvPr id="295" name="直線コネクタ 294"/>
        <xdr:cNvCxnSpPr/>
      </xdr:nvCxnSpPr>
      <xdr:spPr>
        <a:xfrm flipV="1">
          <a:off x="6972300" y="6643005"/>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28549</xdr:rowOff>
    </xdr:from>
    <xdr:to>
      <xdr:col>15</xdr:col>
      <xdr:colOff>231775</xdr:colOff>
      <xdr:row>38</xdr:row>
      <xdr:rowOff>130149</xdr:rowOff>
    </xdr:to>
    <xdr:sp macro="" textlink="">
      <xdr:nvSpPr>
        <xdr:cNvPr id="305" name="円/楕円 304"/>
        <xdr:cNvSpPr/>
      </xdr:nvSpPr>
      <xdr:spPr>
        <a:xfrm>
          <a:off x="104267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159376</xdr:rowOff>
    </xdr:from>
    <xdr:ext cx="469744" cy="259045"/>
    <xdr:sp macro="" textlink="">
      <xdr:nvSpPr>
        <xdr:cNvPr id="306" name="労働費該当値テキスト"/>
        <xdr:cNvSpPr txBox="1"/>
      </xdr:nvSpPr>
      <xdr:spPr>
        <a:xfrm>
          <a:off x="10528300" y="633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82819</xdr:rowOff>
    </xdr:from>
    <xdr:to>
      <xdr:col>14</xdr:col>
      <xdr:colOff>79375</xdr:colOff>
      <xdr:row>39</xdr:row>
      <xdr:rowOff>12969</xdr:rowOff>
    </xdr:to>
    <xdr:sp macro="" textlink="">
      <xdr:nvSpPr>
        <xdr:cNvPr id="307" name="円/楕円 306"/>
        <xdr:cNvSpPr/>
      </xdr:nvSpPr>
      <xdr:spPr>
        <a:xfrm>
          <a:off x="9588500" y="65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4096</xdr:rowOff>
    </xdr:from>
    <xdr:ext cx="378565" cy="259045"/>
    <xdr:sp macro="" textlink="">
      <xdr:nvSpPr>
        <xdr:cNvPr id="308" name="テキスト ボックス 307"/>
        <xdr:cNvSpPr txBox="1"/>
      </xdr:nvSpPr>
      <xdr:spPr>
        <a:xfrm>
          <a:off x="9450017" y="669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81311</xdr:rowOff>
    </xdr:from>
    <xdr:to>
      <xdr:col>12</xdr:col>
      <xdr:colOff>561975</xdr:colOff>
      <xdr:row>39</xdr:row>
      <xdr:rowOff>11461</xdr:rowOff>
    </xdr:to>
    <xdr:sp macro="" textlink="">
      <xdr:nvSpPr>
        <xdr:cNvPr id="309" name="円/楕円 308"/>
        <xdr:cNvSpPr/>
      </xdr:nvSpPr>
      <xdr:spPr>
        <a:xfrm>
          <a:off x="8699500" y="65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2588</xdr:rowOff>
    </xdr:from>
    <xdr:ext cx="378565" cy="259045"/>
    <xdr:sp macro="" textlink="">
      <xdr:nvSpPr>
        <xdr:cNvPr id="310" name="テキスト ボックス 309"/>
        <xdr:cNvSpPr txBox="1"/>
      </xdr:nvSpPr>
      <xdr:spPr>
        <a:xfrm>
          <a:off x="8561017" y="668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77105</xdr:rowOff>
    </xdr:from>
    <xdr:to>
      <xdr:col>11</xdr:col>
      <xdr:colOff>358775</xdr:colOff>
      <xdr:row>39</xdr:row>
      <xdr:rowOff>7255</xdr:rowOff>
    </xdr:to>
    <xdr:sp macro="" textlink="">
      <xdr:nvSpPr>
        <xdr:cNvPr id="311" name="円/楕円 310"/>
        <xdr:cNvSpPr/>
      </xdr:nvSpPr>
      <xdr:spPr>
        <a:xfrm>
          <a:off x="7810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169832</xdr:rowOff>
    </xdr:from>
    <xdr:ext cx="378565" cy="259045"/>
    <xdr:sp macro="" textlink="">
      <xdr:nvSpPr>
        <xdr:cNvPr id="312" name="テキスト ボックス 311"/>
        <xdr:cNvSpPr txBox="1"/>
      </xdr:nvSpPr>
      <xdr:spPr>
        <a:xfrm>
          <a:off x="7672017" y="668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80716</xdr:rowOff>
    </xdr:from>
    <xdr:to>
      <xdr:col>10</xdr:col>
      <xdr:colOff>155575</xdr:colOff>
      <xdr:row>39</xdr:row>
      <xdr:rowOff>10866</xdr:rowOff>
    </xdr:to>
    <xdr:sp macro="" textlink="">
      <xdr:nvSpPr>
        <xdr:cNvPr id="313" name="円/楕円 312"/>
        <xdr:cNvSpPr/>
      </xdr:nvSpPr>
      <xdr:spPr>
        <a:xfrm>
          <a:off x="6921500" y="65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1993</xdr:rowOff>
    </xdr:from>
    <xdr:ext cx="378565" cy="259045"/>
    <xdr:sp macro="" textlink="">
      <xdr:nvSpPr>
        <xdr:cNvPr id="314" name="テキスト ボックス 313"/>
        <xdr:cNvSpPr txBox="1"/>
      </xdr:nvSpPr>
      <xdr:spPr>
        <a:xfrm>
          <a:off x="6783017" y="668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31721</xdr:rowOff>
    </xdr:from>
    <xdr:to>
      <xdr:col>15</xdr:col>
      <xdr:colOff>180975</xdr:colOff>
      <xdr:row>56</xdr:row>
      <xdr:rowOff>68369</xdr:rowOff>
    </xdr:to>
    <xdr:cxnSp macro="">
      <xdr:nvCxnSpPr>
        <xdr:cNvPr id="343" name="直線コネクタ 342"/>
        <xdr:cNvCxnSpPr/>
      </xdr:nvCxnSpPr>
      <xdr:spPr>
        <a:xfrm>
          <a:off x="9639300" y="9632921"/>
          <a:ext cx="838200" cy="3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98857</xdr:rowOff>
    </xdr:from>
    <xdr:to>
      <xdr:col>14</xdr:col>
      <xdr:colOff>28575</xdr:colOff>
      <xdr:row>56</xdr:row>
      <xdr:rowOff>31721</xdr:rowOff>
    </xdr:to>
    <xdr:cxnSp macro="">
      <xdr:nvCxnSpPr>
        <xdr:cNvPr id="346" name="直線コネクタ 345"/>
        <xdr:cNvCxnSpPr/>
      </xdr:nvCxnSpPr>
      <xdr:spPr>
        <a:xfrm>
          <a:off x="8750300" y="9528607"/>
          <a:ext cx="889000" cy="10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98857</xdr:rowOff>
    </xdr:from>
    <xdr:to>
      <xdr:col>12</xdr:col>
      <xdr:colOff>511175</xdr:colOff>
      <xdr:row>57</xdr:row>
      <xdr:rowOff>27674</xdr:rowOff>
    </xdr:to>
    <xdr:cxnSp macro="">
      <xdr:nvCxnSpPr>
        <xdr:cNvPr id="349" name="直線コネクタ 348"/>
        <xdr:cNvCxnSpPr/>
      </xdr:nvCxnSpPr>
      <xdr:spPr>
        <a:xfrm flipV="1">
          <a:off x="7861300" y="9528607"/>
          <a:ext cx="889000" cy="27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13784</xdr:rowOff>
    </xdr:from>
    <xdr:to>
      <xdr:col>11</xdr:col>
      <xdr:colOff>307975</xdr:colOff>
      <xdr:row>57</xdr:row>
      <xdr:rowOff>27674</xdr:rowOff>
    </xdr:to>
    <xdr:cxnSp macro="">
      <xdr:nvCxnSpPr>
        <xdr:cNvPr id="352" name="直線コネクタ 351"/>
        <xdr:cNvCxnSpPr/>
      </xdr:nvCxnSpPr>
      <xdr:spPr>
        <a:xfrm>
          <a:off x="6972300" y="9786434"/>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17569</xdr:rowOff>
    </xdr:from>
    <xdr:to>
      <xdr:col>15</xdr:col>
      <xdr:colOff>231775</xdr:colOff>
      <xdr:row>56</xdr:row>
      <xdr:rowOff>119169</xdr:rowOff>
    </xdr:to>
    <xdr:sp macro="" textlink="">
      <xdr:nvSpPr>
        <xdr:cNvPr id="362" name="円/楕円 361"/>
        <xdr:cNvSpPr/>
      </xdr:nvSpPr>
      <xdr:spPr>
        <a:xfrm>
          <a:off x="10426700" y="96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40446</xdr:rowOff>
    </xdr:from>
    <xdr:ext cx="599010" cy="259045"/>
    <xdr:sp macro="" textlink="">
      <xdr:nvSpPr>
        <xdr:cNvPr id="363" name="農林水産業費該当値テキスト"/>
        <xdr:cNvSpPr txBox="1"/>
      </xdr:nvSpPr>
      <xdr:spPr>
        <a:xfrm>
          <a:off x="10528300" y="947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128,722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152371</xdr:rowOff>
    </xdr:from>
    <xdr:to>
      <xdr:col>14</xdr:col>
      <xdr:colOff>79375</xdr:colOff>
      <xdr:row>56</xdr:row>
      <xdr:rowOff>82521</xdr:rowOff>
    </xdr:to>
    <xdr:sp macro="" textlink="">
      <xdr:nvSpPr>
        <xdr:cNvPr id="364" name="円/楕円 363"/>
        <xdr:cNvSpPr/>
      </xdr:nvSpPr>
      <xdr:spPr>
        <a:xfrm>
          <a:off x="9588500" y="95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99048</xdr:rowOff>
    </xdr:from>
    <xdr:ext cx="599010" cy="259045"/>
    <xdr:sp macro="" textlink="">
      <xdr:nvSpPr>
        <xdr:cNvPr id="365" name="テキスト ボックス 364"/>
        <xdr:cNvSpPr txBox="1"/>
      </xdr:nvSpPr>
      <xdr:spPr>
        <a:xfrm>
          <a:off x="9339794" y="935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138,341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48057</xdr:rowOff>
    </xdr:from>
    <xdr:to>
      <xdr:col>12</xdr:col>
      <xdr:colOff>561975</xdr:colOff>
      <xdr:row>55</xdr:row>
      <xdr:rowOff>149657</xdr:rowOff>
    </xdr:to>
    <xdr:sp macro="" textlink="">
      <xdr:nvSpPr>
        <xdr:cNvPr id="366" name="円/楕円 365"/>
        <xdr:cNvSpPr/>
      </xdr:nvSpPr>
      <xdr:spPr>
        <a:xfrm>
          <a:off x="8699500" y="947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166184</xdr:rowOff>
    </xdr:from>
    <xdr:ext cx="599010" cy="259045"/>
    <xdr:sp macro="" textlink="">
      <xdr:nvSpPr>
        <xdr:cNvPr id="367" name="テキスト ボックス 366"/>
        <xdr:cNvSpPr txBox="1"/>
      </xdr:nvSpPr>
      <xdr:spPr>
        <a:xfrm>
          <a:off x="8450794" y="925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165,720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148324</xdr:rowOff>
    </xdr:from>
    <xdr:to>
      <xdr:col>11</xdr:col>
      <xdr:colOff>358775</xdr:colOff>
      <xdr:row>57</xdr:row>
      <xdr:rowOff>78474</xdr:rowOff>
    </xdr:to>
    <xdr:sp macro="" textlink="">
      <xdr:nvSpPr>
        <xdr:cNvPr id="368" name="円/楕円 367"/>
        <xdr:cNvSpPr/>
      </xdr:nvSpPr>
      <xdr:spPr>
        <a:xfrm>
          <a:off x="7810500" y="97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95001</xdr:rowOff>
    </xdr:from>
    <xdr:ext cx="534377" cy="259045"/>
    <xdr:sp macro="" textlink="">
      <xdr:nvSpPr>
        <xdr:cNvPr id="369" name="テキスト ボックス 368"/>
        <xdr:cNvSpPr txBox="1"/>
      </xdr:nvSpPr>
      <xdr:spPr>
        <a:xfrm>
          <a:off x="7594111" y="952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134434</xdr:rowOff>
    </xdr:from>
    <xdr:to>
      <xdr:col>10</xdr:col>
      <xdr:colOff>155575</xdr:colOff>
      <xdr:row>57</xdr:row>
      <xdr:rowOff>64584</xdr:rowOff>
    </xdr:to>
    <xdr:sp macro="" textlink="">
      <xdr:nvSpPr>
        <xdr:cNvPr id="370" name="円/楕円 369"/>
        <xdr:cNvSpPr/>
      </xdr:nvSpPr>
      <xdr:spPr>
        <a:xfrm>
          <a:off x="6921500" y="97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81111</xdr:rowOff>
    </xdr:from>
    <xdr:ext cx="534377" cy="259045"/>
    <xdr:sp macro="" textlink="">
      <xdr:nvSpPr>
        <xdr:cNvPr id="371" name="テキスト ボックス 370"/>
        <xdr:cNvSpPr txBox="1"/>
      </xdr:nvSpPr>
      <xdr:spPr>
        <a:xfrm>
          <a:off x="6705111" y="95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76340</xdr:rowOff>
    </xdr:from>
    <xdr:to>
      <xdr:col>15</xdr:col>
      <xdr:colOff>180975</xdr:colOff>
      <xdr:row>76</xdr:row>
      <xdr:rowOff>5054</xdr:rowOff>
    </xdr:to>
    <xdr:cxnSp macro="">
      <xdr:nvCxnSpPr>
        <xdr:cNvPr id="400" name="直線コネクタ 399"/>
        <xdr:cNvCxnSpPr/>
      </xdr:nvCxnSpPr>
      <xdr:spPr>
        <a:xfrm>
          <a:off x="9639300" y="12935090"/>
          <a:ext cx="838200" cy="10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76340</xdr:rowOff>
    </xdr:from>
    <xdr:to>
      <xdr:col>14</xdr:col>
      <xdr:colOff>28575</xdr:colOff>
      <xdr:row>78</xdr:row>
      <xdr:rowOff>6186</xdr:rowOff>
    </xdr:to>
    <xdr:cxnSp macro="">
      <xdr:nvCxnSpPr>
        <xdr:cNvPr id="403" name="直線コネクタ 402"/>
        <xdr:cNvCxnSpPr/>
      </xdr:nvCxnSpPr>
      <xdr:spPr>
        <a:xfrm flipV="1">
          <a:off x="8750300" y="12935090"/>
          <a:ext cx="889000" cy="4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139991</xdr:rowOff>
    </xdr:from>
    <xdr:to>
      <xdr:col>12</xdr:col>
      <xdr:colOff>511175</xdr:colOff>
      <xdr:row>78</xdr:row>
      <xdr:rowOff>6186</xdr:rowOff>
    </xdr:to>
    <xdr:cxnSp macro="">
      <xdr:nvCxnSpPr>
        <xdr:cNvPr id="406" name="直線コネクタ 405"/>
        <xdr:cNvCxnSpPr/>
      </xdr:nvCxnSpPr>
      <xdr:spPr>
        <a:xfrm>
          <a:off x="7861300" y="13341641"/>
          <a:ext cx="889000" cy="3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139991</xdr:rowOff>
    </xdr:from>
    <xdr:to>
      <xdr:col>11</xdr:col>
      <xdr:colOff>307975</xdr:colOff>
      <xdr:row>77</xdr:row>
      <xdr:rowOff>151219</xdr:rowOff>
    </xdr:to>
    <xdr:cxnSp macro="">
      <xdr:nvCxnSpPr>
        <xdr:cNvPr id="409" name="直線コネクタ 408"/>
        <xdr:cNvCxnSpPr/>
      </xdr:nvCxnSpPr>
      <xdr:spPr>
        <a:xfrm flipV="1">
          <a:off x="6972300" y="13341641"/>
          <a:ext cx="889000" cy="1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125705</xdr:rowOff>
    </xdr:from>
    <xdr:to>
      <xdr:col>15</xdr:col>
      <xdr:colOff>231775</xdr:colOff>
      <xdr:row>76</xdr:row>
      <xdr:rowOff>55854</xdr:rowOff>
    </xdr:to>
    <xdr:sp macro="" textlink="">
      <xdr:nvSpPr>
        <xdr:cNvPr id="419" name="円/楕円 418"/>
        <xdr:cNvSpPr/>
      </xdr:nvSpPr>
      <xdr:spPr>
        <a:xfrm>
          <a:off x="10426700" y="129844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148582</xdr:rowOff>
    </xdr:from>
    <xdr:ext cx="534377" cy="259045"/>
    <xdr:sp macro="" textlink="">
      <xdr:nvSpPr>
        <xdr:cNvPr id="420" name="商工費該当値テキスト"/>
        <xdr:cNvSpPr txBox="1"/>
      </xdr:nvSpPr>
      <xdr:spPr>
        <a:xfrm>
          <a:off x="10528300" y="1283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25540</xdr:rowOff>
    </xdr:from>
    <xdr:to>
      <xdr:col>14</xdr:col>
      <xdr:colOff>79375</xdr:colOff>
      <xdr:row>75</xdr:row>
      <xdr:rowOff>127140</xdr:rowOff>
    </xdr:to>
    <xdr:sp macro="" textlink="">
      <xdr:nvSpPr>
        <xdr:cNvPr id="421" name="円/楕円 420"/>
        <xdr:cNvSpPr/>
      </xdr:nvSpPr>
      <xdr:spPr>
        <a:xfrm>
          <a:off x="9588500" y="128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143667</xdr:rowOff>
    </xdr:from>
    <xdr:ext cx="534377" cy="259045"/>
    <xdr:sp macro="" textlink="">
      <xdr:nvSpPr>
        <xdr:cNvPr id="422" name="テキスト ボックス 421"/>
        <xdr:cNvSpPr txBox="1"/>
      </xdr:nvSpPr>
      <xdr:spPr>
        <a:xfrm>
          <a:off x="9372111" y="1265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126836</xdr:rowOff>
    </xdr:from>
    <xdr:to>
      <xdr:col>12</xdr:col>
      <xdr:colOff>561975</xdr:colOff>
      <xdr:row>78</xdr:row>
      <xdr:rowOff>56986</xdr:rowOff>
    </xdr:to>
    <xdr:sp macro="" textlink="">
      <xdr:nvSpPr>
        <xdr:cNvPr id="423" name="円/楕円 422"/>
        <xdr:cNvSpPr/>
      </xdr:nvSpPr>
      <xdr:spPr>
        <a:xfrm>
          <a:off x="8699500" y="133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48113</xdr:rowOff>
    </xdr:from>
    <xdr:ext cx="534377" cy="259045"/>
    <xdr:sp macro="" textlink="">
      <xdr:nvSpPr>
        <xdr:cNvPr id="424" name="テキスト ボックス 423"/>
        <xdr:cNvSpPr txBox="1"/>
      </xdr:nvSpPr>
      <xdr:spPr>
        <a:xfrm>
          <a:off x="8483111" y="1342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89191</xdr:rowOff>
    </xdr:from>
    <xdr:to>
      <xdr:col>11</xdr:col>
      <xdr:colOff>358775</xdr:colOff>
      <xdr:row>78</xdr:row>
      <xdr:rowOff>19341</xdr:rowOff>
    </xdr:to>
    <xdr:sp macro="" textlink="">
      <xdr:nvSpPr>
        <xdr:cNvPr id="425" name="円/楕円 424"/>
        <xdr:cNvSpPr/>
      </xdr:nvSpPr>
      <xdr:spPr>
        <a:xfrm>
          <a:off x="7810500" y="132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10468</xdr:rowOff>
    </xdr:from>
    <xdr:ext cx="534377" cy="259045"/>
    <xdr:sp macro="" textlink="">
      <xdr:nvSpPr>
        <xdr:cNvPr id="426" name="テキスト ボックス 425"/>
        <xdr:cNvSpPr txBox="1"/>
      </xdr:nvSpPr>
      <xdr:spPr>
        <a:xfrm>
          <a:off x="7594111" y="1338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100419</xdr:rowOff>
    </xdr:from>
    <xdr:to>
      <xdr:col>10</xdr:col>
      <xdr:colOff>155575</xdr:colOff>
      <xdr:row>78</xdr:row>
      <xdr:rowOff>30569</xdr:rowOff>
    </xdr:to>
    <xdr:sp macro="" textlink="">
      <xdr:nvSpPr>
        <xdr:cNvPr id="427" name="円/楕円 426"/>
        <xdr:cNvSpPr/>
      </xdr:nvSpPr>
      <xdr:spPr>
        <a:xfrm>
          <a:off x="6921500" y="133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21696</xdr:rowOff>
    </xdr:from>
    <xdr:ext cx="534377" cy="259045"/>
    <xdr:sp macro="" textlink="">
      <xdr:nvSpPr>
        <xdr:cNvPr id="428" name="テキスト ボックス 427"/>
        <xdr:cNvSpPr txBox="1"/>
      </xdr:nvSpPr>
      <xdr:spPr>
        <a:xfrm>
          <a:off x="6705111" y="1339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100259</xdr:rowOff>
    </xdr:from>
    <xdr:to>
      <xdr:col>15</xdr:col>
      <xdr:colOff>180975</xdr:colOff>
      <xdr:row>93</xdr:row>
      <xdr:rowOff>117647</xdr:rowOff>
    </xdr:to>
    <xdr:cxnSp macro="">
      <xdr:nvCxnSpPr>
        <xdr:cNvPr id="457" name="直線コネクタ 456"/>
        <xdr:cNvCxnSpPr/>
      </xdr:nvCxnSpPr>
      <xdr:spPr>
        <a:xfrm flipV="1">
          <a:off x="9639300" y="15873659"/>
          <a:ext cx="838200" cy="18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117647</xdr:rowOff>
    </xdr:from>
    <xdr:to>
      <xdr:col>14</xdr:col>
      <xdr:colOff>28575</xdr:colOff>
      <xdr:row>95</xdr:row>
      <xdr:rowOff>62677</xdr:rowOff>
    </xdr:to>
    <xdr:cxnSp macro="">
      <xdr:nvCxnSpPr>
        <xdr:cNvPr id="460" name="直線コネクタ 459"/>
        <xdr:cNvCxnSpPr/>
      </xdr:nvCxnSpPr>
      <xdr:spPr>
        <a:xfrm flipV="1">
          <a:off x="8750300" y="16062497"/>
          <a:ext cx="889000" cy="28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8362</xdr:rowOff>
    </xdr:from>
    <xdr:to>
      <xdr:col>12</xdr:col>
      <xdr:colOff>511175</xdr:colOff>
      <xdr:row>95</xdr:row>
      <xdr:rowOff>62677</xdr:rowOff>
    </xdr:to>
    <xdr:cxnSp macro="">
      <xdr:nvCxnSpPr>
        <xdr:cNvPr id="463" name="直線コネクタ 462"/>
        <xdr:cNvCxnSpPr/>
      </xdr:nvCxnSpPr>
      <xdr:spPr>
        <a:xfrm>
          <a:off x="7861300" y="16296112"/>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8362</xdr:rowOff>
    </xdr:from>
    <xdr:to>
      <xdr:col>11</xdr:col>
      <xdr:colOff>307975</xdr:colOff>
      <xdr:row>95</xdr:row>
      <xdr:rowOff>28829</xdr:rowOff>
    </xdr:to>
    <xdr:cxnSp macro="">
      <xdr:nvCxnSpPr>
        <xdr:cNvPr id="466" name="直線コネクタ 465"/>
        <xdr:cNvCxnSpPr/>
      </xdr:nvCxnSpPr>
      <xdr:spPr>
        <a:xfrm flipV="1">
          <a:off x="6972300" y="16296112"/>
          <a:ext cx="889000" cy="2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49459</xdr:rowOff>
    </xdr:from>
    <xdr:to>
      <xdr:col>15</xdr:col>
      <xdr:colOff>231775</xdr:colOff>
      <xdr:row>92</xdr:row>
      <xdr:rowOff>151059</xdr:rowOff>
    </xdr:to>
    <xdr:sp macro="" textlink="">
      <xdr:nvSpPr>
        <xdr:cNvPr id="476" name="円/楕円 475"/>
        <xdr:cNvSpPr/>
      </xdr:nvSpPr>
      <xdr:spPr>
        <a:xfrm>
          <a:off x="10426700" y="158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72336</xdr:rowOff>
    </xdr:from>
    <xdr:ext cx="599010" cy="259045"/>
    <xdr:sp macro="" textlink="">
      <xdr:nvSpPr>
        <xdr:cNvPr id="477" name="土木費該当値テキスト"/>
        <xdr:cNvSpPr txBox="1"/>
      </xdr:nvSpPr>
      <xdr:spPr>
        <a:xfrm>
          <a:off x="10528300" y="156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150,176</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66847</xdr:rowOff>
    </xdr:from>
    <xdr:to>
      <xdr:col>14</xdr:col>
      <xdr:colOff>79375</xdr:colOff>
      <xdr:row>93</xdr:row>
      <xdr:rowOff>168447</xdr:rowOff>
    </xdr:to>
    <xdr:sp macro="" textlink="">
      <xdr:nvSpPr>
        <xdr:cNvPr id="478" name="円/楕円 477"/>
        <xdr:cNvSpPr/>
      </xdr:nvSpPr>
      <xdr:spPr>
        <a:xfrm>
          <a:off x="9588500" y="160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13524</xdr:rowOff>
    </xdr:from>
    <xdr:ext cx="599010" cy="259045"/>
    <xdr:sp macro="" textlink="">
      <xdr:nvSpPr>
        <xdr:cNvPr id="479" name="テキスト ボックス 478"/>
        <xdr:cNvSpPr txBox="1"/>
      </xdr:nvSpPr>
      <xdr:spPr>
        <a:xfrm>
          <a:off x="9339794" y="1578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125,394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11877</xdr:rowOff>
    </xdr:from>
    <xdr:to>
      <xdr:col>12</xdr:col>
      <xdr:colOff>561975</xdr:colOff>
      <xdr:row>95</xdr:row>
      <xdr:rowOff>113477</xdr:rowOff>
    </xdr:to>
    <xdr:sp macro="" textlink="">
      <xdr:nvSpPr>
        <xdr:cNvPr id="480" name="円/楕円 479"/>
        <xdr:cNvSpPr/>
      </xdr:nvSpPr>
      <xdr:spPr>
        <a:xfrm>
          <a:off x="8699500" y="1629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104604</xdr:rowOff>
    </xdr:from>
    <xdr:ext cx="534377" cy="259045"/>
    <xdr:sp macro="" textlink="">
      <xdr:nvSpPr>
        <xdr:cNvPr id="481" name="テキスト ボックス 480"/>
        <xdr:cNvSpPr txBox="1"/>
      </xdr:nvSpPr>
      <xdr:spPr>
        <a:xfrm>
          <a:off x="8483111" y="1639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129012</xdr:rowOff>
    </xdr:from>
    <xdr:to>
      <xdr:col>11</xdr:col>
      <xdr:colOff>358775</xdr:colOff>
      <xdr:row>95</xdr:row>
      <xdr:rowOff>59162</xdr:rowOff>
    </xdr:to>
    <xdr:sp macro="" textlink="">
      <xdr:nvSpPr>
        <xdr:cNvPr id="482" name="円/楕円 481"/>
        <xdr:cNvSpPr/>
      </xdr:nvSpPr>
      <xdr:spPr>
        <a:xfrm>
          <a:off x="7810500" y="1624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75689</xdr:rowOff>
    </xdr:from>
    <xdr:ext cx="534377" cy="259045"/>
    <xdr:sp macro="" textlink="">
      <xdr:nvSpPr>
        <xdr:cNvPr id="483" name="テキスト ボックス 482"/>
        <xdr:cNvSpPr txBox="1"/>
      </xdr:nvSpPr>
      <xdr:spPr>
        <a:xfrm>
          <a:off x="7594111" y="1602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94,736</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149479</xdr:rowOff>
    </xdr:from>
    <xdr:to>
      <xdr:col>10</xdr:col>
      <xdr:colOff>155575</xdr:colOff>
      <xdr:row>95</xdr:row>
      <xdr:rowOff>79629</xdr:rowOff>
    </xdr:to>
    <xdr:sp macro="" textlink="">
      <xdr:nvSpPr>
        <xdr:cNvPr id="484" name="円/楕円 483"/>
        <xdr:cNvSpPr/>
      </xdr:nvSpPr>
      <xdr:spPr>
        <a:xfrm>
          <a:off x="6921500" y="162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96156</xdr:rowOff>
    </xdr:from>
    <xdr:ext cx="534377" cy="259045"/>
    <xdr:sp macro="" textlink="">
      <xdr:nvSpPr>
        <xdr:cNvPr id="485" name="テキスト ボックス 484"/>
        <xdr:cNvSpPr txBox="1"/>
      </xdr:nvSpPr>
      <xdr:spPr>
        <a:xfrm>
          <a:off x="6705111" y="1604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139167</xdr:rowOff>
    </xdr:from>
    <xdr:to>
      <xdr:col>23</xdr:col>
      <xdr:colOff>517525</xdr:colOff>
      <xdr:row>36</xdr:row>
      <xdr:rowOff>156175</xdr:rowOff>
    </xdr:to>
    <xdr:cxnSp macro="">
      <xdr:nvCxnSpPr>
        <xdr:cNvPr id="514" name="直線コネクタ 513"/>
        <xdr:cNvCxnSpPr/>
      </xdr:nvCxnSpPr>
      <xdr:spPr>
        <a:xfrm>
          <a:off x="15481300" y="6311367"/>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139167</xdr:rowOff>
    </xdr:from>
    <xdr:to>
      <xdr:col>22</xdr:col>
      <xdr:colOff>365125</xdr:colOff>
      <xdr:row>37</xdr:row>
      <xdr:rowOff>58014</xdr:rowOff>
    </xdr:to>
    <xdr:cxnSp macro="">
      <xdr:nvCxnSpPr>
        <xdr:cNvPr id="517" name="直線コネクタ 516"/>
        <xdr:cNvCxnSpPr/>
      </xdr:nvCxnSpPr>
      <xdr:spPr>
        <a:xfrm flipV="1">
          <a:off x="14592300" y="6311367"/>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58014</xdr:rowOff>
    </xdr:from>
    <xdr:to>
      <xdr:col>21</xdr:col>
      <xdr:colOff>161925</xdr:colOff>
      <xdr:row>37</xdr:row>
      <xdr:rowOff>93218</xdr:rowOff>
    </xdr:to>
    <xdr:cxnSp macro="">
      <xdr:nvCxnSpPr>
        <xdr:cNvPr id="520" name="直線コネクタ 519"/>
        <xdr:cNvCxnSpPr/>
      </xdr:nvCxnSpPr>
      <xdr:spPr>
        <a:xfrm flipV="1">
          <a:off x="13703300" y="6401664"/>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64285</xdr:rowOff>
    </xdr:from>
    <xdr:to>
      <xdr:col>19</xdr:col>
      <xdr:colOff>644525</xdr:colOff>
      <xdr:row>37</xdr:row>
      <xdr:rowOff>93218</xdr:rowOff>
    </xdr:to>
    <xdr:cxnSp macro="">
      <xdr:nvCxnSpPr>
        <xdr:cNvPr id="523" name="直線コネクタ 522"/>
        <xdr:cNvCxnSpPr/>
      </xdr:nvCxnSpPr>
      <xdr:spPr>
        <a:xfrm>
          <a:off x="12814300" y="6407935"/>
          <a:ext cx="8890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105375</xdr:rowOff>
    </xdr:from>
    <xdr:to>
      <xdr:col>23</xdr:col>
      <xdr:colOff>568325</xdr:colOff>
      <xdr:row>37</xdr:row>
      <xdr:rowOff>35525</xdr:rowOff>
    </xdr:to>
    <xdr:sp macro="" textlink="">
      <xdr:nvSpPr>
        <xdr:cNvPr id="533" name="円/楕円 532"/>
        <xdr:cNvSpPr/>
      </xdr:nvSpPr>
      <xdr:spPr>
        <a:xfrm>
          <a:off x="16268700" y="62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128252</xdr:rowOff>
    </xdr:from>
    <xdr:ext cx="534377" cy="259045"/>
    <xdr:sp macro="" textlink="">
      <xdr:nvSpPr>
        <xdr:cNvPr id="534" name="消防費該当値テキスト"/>
        <xdr:cNvSpPr txBox="1"/>
      </xdr:nvSpPr>
      <xdr:spPr>
        <a:xfrm>
          <a:off x="16370300" y="612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52,838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88367</xdr:rowOff>
    </xdr:from>
    <xdr:to>
      <xdr:col>22</xdr:col>
      <xdr:colOff>415925</xdr:colOff>
      <xdr:row>37</xdr:row>
      <xdr:rowOff>18517</xdr:rowOff>
    </xdr:to>
    <xdr:sp macro="" textlink="">
      <xdr:nvSpPr>
        <xdr:cNvPr id="535" name="円/楕円 534"/>
        <xdr:cNvSpPr/>
      </xdr:nvSpPr>
      <xdr:spPr>
        <a:xfrm>
          <a:off x="15430500" y="62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35044</xdr:rowOff>
    </xdr:from>
    <xdr:ext cx="534377" cy="259045"/>
    <xdr:sp macro="" textlink="">
      <xdr:nvSpPr>
        <xdr:cNvPr id="536" name="テキスト ボックス 535"/>
        <xdr:cNvSpPr txBox="1"/>
      </xdr:nvSpPr>
      <xdr:spPr>
        <a:xfrm>
          <a:off x="15214111" y="603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7214</xdr:rowOff>
    </xdr:from>
    <xdr:to>
      <xdr:col>21</xdr:col>
      <xdr:colOff>212725</xdr:colOff>
      <xdr:row>37</xdr:row>
      <xdr:rowOff>108814</xdr:rowOff>
    </xdr:to>
    <xdr:sp macro="" textlink="">
      <xdr:nvSpPr>
        <xdr:cNvPr id="537" name="円/楕円 536"/>
        <xdr:cNvSpPr/>
      </xdr:nvSpPr>
      <xdr:spPr>
        <a:xfrm>
          <a:off x="14541500" y="63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125341</xdr:rowOff>
    </xdr:from>
    <xdr:ext cx="534377" cy="259045"/>
    <xdr:sp macro="" textlink="">
      <xdr:nvSpPr>
        <xdr:cNvPr id="538" name="テキスト ボックス 537"/>
        <xdr:cNvSpPr txBox="1"/>
      </xdr:nvSpPr>
      <xdr:spPr>
        <a:xfrm>
          <a:off x="14325111" y="612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42418</xdr:rowOff>
    </xdr:from>
    <xdr:to>
      <xdr:col>20</xdr:col>
      <xdr:colOff>9525</xdr:colOff>
      <xdr:row>37</xdr:row>
      <xdr:rowOff>144018</xdr:rowOff>
    </xdr:to>
    <xdr:sp macro="" textlink="">
      <xdr:nvSpPr>
        <xdr:cNvPr id="539" name="円/楕円 538"/>
        <xdr:cNvSpPr/>
      </xdr:nvSpPr>
      <xdr:spPr>
        <a:xfrm>
          <a:off x="13652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160545</xdr:rowOff>
    </xdr:from>
    <xdr:ext cx="534377" cy="259045"/>
    <xdr:sp macro="" textlink="">
      <xdr:nvSpPr>
        <xdr:cNvPr id="540" name="テキスト ボックス 539"/>
        <xdr:cNvSpPr txBox="1"/>
      </xdr:nvSpPr>
      <xdr:spPr>
        <a:xfrm>
          <a:off x="13436111" y="616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13485</xdr:rowOff>
    </xdr:from>
    <xdr:to>
      <xdr:col>18</xdr:col>
      <xdr:colOff>492125</xdr:colOff>
      <xdr:row>37</xdr:row>
      <xdr:rowOff>115085</xdr:rowOff>
    </xdr:to>
    <xdr:sp macro="" textlink="">
      <xdr:nvSpPr>
        <xdr:cNvPr id="541" name="円/楕円 540"/>
        <xdr:cNvSpPr/>
      </xdr:nvSpPr>
      <xdr:spPr>
        <a:xfrm>
          <a:off x="12763500" y="635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131612</xdr:rowOff>
    </xdr:from>
    <xdr:ext cx="534377" cy="259045"/>
    <xdr:sp macro="" textlink="">
      <xdr:nvSpPr>
        <xdr:cNvPr id="542" name="テキスト ボックス 541"/>
        <xdr:cNvSpPr txBox="1"/>
      </xdr:nvSpPr>
      <xdr:spPr>
        <a:xfrm>
          <a:off x="12547111" y="613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13335</xdr:rowOff>
    </xdr:from>
    <xdr:to>
      <xdr:col>23</xdr:col>
      <xdr:colOff>517525</xdr:colOff>
      <xdr:row>56</xdr:row>
      <xdr:rowOff>75953</xdr:rowOff>
    </xdr:to>
    <xdr:cxnSp macro="">
      <xdr:nvCxnSpPr>
        <xdr:cNvPr id="569" name="直線コネクタ 568"/>
        <xdr:cNvCxnSpPr/>
      </xdr:nvCxnSpPr>
      <xdr:spPr>
        <a:xfrm flipV="1">
          <a:off x="15481300" y="9614535"/>
          <a:ext cx="838200" cy="6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137899</xdr:rowOff>
    </xdr:from>
    <xdr:to>
      <xdr:col>22</xdr:col>
      <xdr:colOff>365125</xdr:colOff>
      <xdr:row>56</xdr:row>
      <xdr:rowOff>75953</xdr:rowOff>
    </xdr:to>
    <xdr:cxnSp macro="">
      <xdr:nvCxnSpPr>
        <xdr:cNvPr id="572" name="直線コネクタ 571"/>
        <xdr:cNvCxnSpPr/>
      </xdr:nvCxnSpPr>
      <xdr:spPr>
        <a:xfrm>
          <a:off x="14592300" y="9567649"/>
          <a:ext cx="889000" cy="10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137899</xdr:rowOff>
    </xdr:from>
    <xdr:to>
      <xdr:col>21</xdr:col>
      <xdr:colOff>161925</xdr:colOff>
      <xdr:row>56</xdr:row>
      <xdr:rowOff>41251</xdr:rowOff>
    </xdr:to>
    <xdr:cxnSp macro="">
      <xdr:nvCxnSpPr>
        <xdr:cNvPr id="575" name="直線コネクタ 574"/>
        <xdr:cNvCxnSpPr/>
      </xdr:nvCxnSpPr>
      <xdr:spPr>
        <a:xfrm flipV="1">
          <a:off x="13703300" y="9567649"/>
          <a:ext cx="889000" cy="7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165120</xdr:rowOff>
    </xdr:from>
    <xdr:to>
      <xdr:col>19</xdr:col>
      <xdr:colOff>644525</xdr:colOff>
      <xdr:row>56</xdr:row>
      <xdr:rowOff>41251</xdr:rowOff>
    </xdr:to>
    <xdr:cxnSp macro="">
      <xdr:nvCxnSpPr>
        <xdr:cNvPr id="578" name="直線コネクタ 577"/>
        <xdr:cNvCxnSpPr/>
      </xdr:nvCxnSpPr>
      <xdr:spPr>
        <a:xfrm>
          <a:off x="12814300" y="9251970"/>
          <a:ext cx="889000" cy="39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133985</xdr:rowOff>
    </xdr:from>
    <xdr:to>
      <xdr:col>23</xdr:col>
      <xdr:colOff>568325</xdr:colOff>
      <xdr:row>56</xdr:row>
      <xdr:rowOff>64135</xdr:rowOff>
    </xdr:to>
    <xdr:sp macro="" textlink="">
      <xdr:nvSpPr>
        <xdr:cNvPr id="588" name="円/楕円 587"/>
        <xdr:cNvSpPr/>
      </xdr:nvSpPr>
      <xdr:spPr>
        <a:xfrm>
          <a:off x="16268700" y="95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156862</xdr:rowOff>
    </xdr:from>
    <xdr:ext cx="599010" cy="259045"/>
    <xdr:sp macro="" textlink="">
      <xdr:nvSpPr>
        <xdr:cNvPr id="589" name="教育費該当値テキスト"/>
        <xdr:cNvSpPr txBox="1"/>
      </xdr:nvSpPr>
      <xdr:spPr>
        <a:xfrm>
          <a:off x="16370300" y="941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102,639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25153</xdr:rowOff>
    </xdr:from>
    <xdr:to>
      <xdr:col>22</xdr:col>
      <xdr:colOff>415925</xdr:colOff>
      <xdr:row>56</xdr:row>
      <xdr:rowOff>126753</xdr:rowOff>
    </xdr:to>
    <xdr:sp macro="" textlink="">
      <xdr:nvSpPr>
        <xdr:cNvPr id="590" name="円/楕円 589"/>
        <xdr:cNvSpPr/>
      </xdr:nvSpPr>
      <xdr:spPr>
        <a:xfrm>
          <a:off x="15430500" y="96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117880</xdr:rowOff>
    </xdr:from>
    <xdr:ext cx="534377" cy="259045"/>
    <xdr:sp macro="" textlink="">
      <xdr:nvSpPr>
        <xdr:cNvPr id="591" name="テキスト ボックス 590"/>
        <xdr:cNvSpPr txBox="1"/>
      </xdr:nvSpPr>
      <xdr:spPr>
        <a:xfrm>
          <a:off x="15214111" y="971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88,943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87099</xdr:rowOff>
    </xdr:from>
    <xdr:to>
      <xdr:col>21</xdr:col>
      <xdr:colOff>212725</xdr:colOff>
      <xdr:row>56</xdr:row>
      <xdr:rowOff>17249</xdr:rowOff>
    </xdr:to>
    <xdr:sp macro="" textlink="">
      <xdr:nvSpPr>
        <xdr:cNvPr id="592" name="円/楕円 591"/>
        <xdr:cNvSpPr/>
      </xdr:nvSpPr>
      <xdr:spPr>
        <a:xfrm>
          <a:off x="14541500" y="95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33776</xdr:rowOff>
    </xdr:from>
    <xdr:ext cx="599010" cy="259045"/>
    <xdr:sp macro="" textlink="">
      <xdr:nvSpPr>
        <xdr:cNvPr id="593" name="テキスト ボックス 592"/>
        <xdr:cNvSpPr txBox="1"/>
      </xdr:nvSpPr>
      <xdr:spPr>
        <a:xfrm>
          <a:off x="14292794" y="929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112,894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161901</xdr:rowOff>
    </xdr:from>
    <xdr:to>
      <xdr:col>20</xdr:col>
      <xdr:colOff>9525</xdr:colOff>
      <xdr:row>56</xdr:row>
      <xdr:rowOff>92051</xdr:rowOff>
    </xdr:to>
    <xdr:sp macro="" textlink="">
      <xdr:nvSpPr>
        <xdr:cNvPr id="594" name="円/楕円 593"/>
        <xdr:cNvSpPr/>
      </xdr:nvSpPr>
      <xdr:spPr>
        <a:xfrm>
          <a:off x="13652500" y="959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108578</xdr:rowOff>
    </xdr:from>
    <xdr:ext cx="534377" cy="259045"/>
    <xdr:sp macro="" textlink="">
      <xdr:nvSpPr>
        <xdr:cNvPr id="595" name="テキスト ボックス 594"/>
        <xdr:cNvSpPr txBox="1"/>
      </xdr:nvSpPr>
      <xdr:spPr>
        <a:xfrm>
          <a:off x="13436111" y="93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96,533</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114320</xdr:rowOff>
    </xdr:from>
    <xdr:to>
      <xdr:col>18</xdr:col>
      <xdr:colOff>492125</xdr:colOff>
      <xdr:row>54</xdr:row>
      <xdr:rowOff>44470</xdr:rowOff>
    </xdr:to>
    <xdr:sp macro="" textlink="">
      <xdr:nvSpPr>
        <xdr:cNvPr id="596" name="円/楕円 595"/>
        <xdr:cNvSpPr/>
      </xdr:nvSpPr>
      <xdr:spPr>
        <a:xfrm>
          <a:off x="12763500" y="920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60997</xdr:rowOff>
    </xdr:from>
    <xdr:ext cx="599010" cy="259045"/>
    <xdr:sp macro="" textlink="">
      <xdr:nvSpPr>
        <xdr:cNvPr id="597" name="テキスト ボックス 596"/>
        <xdr:cNvSpPr txBox="1"/>
      </xdr:nvSpPr>
      <xdr:spPr>
        <a:xfrm>
          <a:off x="12514794" y="897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7" name="直線コネクタ 62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0" name="直線コネクタ 62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3" name="直線コネクタ 63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7" name="円/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8" name="テキスト ボックス 64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28111</xdr:rowOff>
    </xdr:from>
    <xdr:to>
      <xdr:col>23</xdr:col>
      <xdr:colOff>517525</xdr:colOff>
      <xdr:row>95</xdr:row>
      <xdr:rowOff>33899</xdr:rowOff>
    </xdr:to>
    <xdr:cxnSp macro="">
      <xdr:nvCxnSpPr>
        <xdr:cNvPr id="679" name="直線コネクタ 678"/>
        <xdr:cNvCxnSpPr/>
      </xdr:nvCxnSpPr>
      <xdr:spPr>
        <a:xfrm>
          <a:off x="15481300" y="16315861"/>
          <a:ext cx="8382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135434</xdr:rowOff>
    </xdr:from>
    <xdr:to>
      <xdr:col>22</xdr:col>
      <xdr:colOff>365125</xdr:colOff>
      <xdr:row>95</xdr:row>
      <xdr:rowOff>28111</xdr:rowOff>
    </xdr:to>
    <xdr:cxnSp macro="">
      <xdr:nvCxnSpPr>
        <xdr:cNvPr id="682" name="直線コネクタ 681"/>
        <xdr:cNvCxnSpPr/>
      </xdr:nvCxnSpPr>
      <xdr:spPr>
        <a:xfrm>
          <a:off x="14592300" y="16251734"/>
          <a:ext cx="889000" cy="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67399</xdr:rowOff>
    </xdr:from>
    <xdr:to>
      <xdr:col>21</xdr:col>
      <xdr:colOff>161925</xdr:colOff>
      <xdr:row>94</xdr:row>
      <xdr:rowOff>135434</xdr:rowOff>
    </xdr:to>
    <xdr:cxnSp macro="">
      <xdr:nvCxnSpPr>
        <xdr:cNvPr id="685" name="直線コネクタ 684"/>
        <xdr:cNvCxnSpPr/>
      </xdr:nvCxnSpPr>
      <xdr:spPr>
        <a:xfrm>
          <a:off x="13703300" y="16183699"/>
          <a:ext cx="88900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33657</xdr:rowOff>
    </xdr:from>
    <xdr:to>
      <xdr:col>19</xdr:col>
      <xdr:colOff>644525</xdr:colOff>
      <xdr:row>94</xdr:row>
      <xdr:rowOff>67399</xdr:rowOff>
    </xdr:to>
    <xdr:cxnSp macro="">
      <xdr:nvCxnSpPr>
        <xdr:cNvPr id="688" name="直線コネクタ 687"/>
        <xdr:cNvCxnSpPr/>
      </xdr:nvCxnSpPr>
      <xdr:spPr>
        <a:xfrm>
          <a:off x="12814300" y="16149957"/>
          <a:ext cx="8890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154549</xdr:rowOff>
    </xdr:from>
    <xdr:to>
      <xdr:col>23</xdr:col>
      <xdr:colOff>568325</xdr:colOff>
      <xdr:row>95</xdr:row>
      <xdr:rowOff>84699</xdr:rowOff>
    </xdr:to>
    <xdr:sp macro="" textlink="">
      <xdr:nvSpPr>
        <xdr:cNvPr id="698" name="円/楕円 697"/>
        <xdr:cNvSpPr/>
      </xdr:nvSpPr>
      <xdr:spPr>
        <a:xfrm>
          <a:off x="16268700" y="162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5976</xdr:rowOff>
    </xdr:from>
    <xdr:ext cx="599010" cy="259045"/>
    <xdr:sp macro="" textlink="">
      <xdr:nvSpPr>
        <xdr:cNvPr id="699" name="公債費該当値テキスト"/>
        <xdr:cNvSpPr txBox="1"/>
      </xdr:nvSpPr>
      <xdr:spPr>
        <a:xfrm>
          <a:off x="16370300" y="161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135,641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148761</xdr:rowOff>
    </xdr:from>
    <xdr:to>
      <xdr:col>22</xdr:col>
      <xdr:colOff>415925</xdr:colOff>
      <xdr:row>95</xdr:row>
      <xdr:rowOff>78911</xdr:rowOff>
    </xdr:to>
    <xdr:sp macro="" textlink="">
      <xdr:nvSpPr>
        <xdr:cNvPr id="700" name="円/楕円 699"/>
        <xdr:cNvSpPr/>
      </xdr:nvSpPr>
      <xdr:spPr>
        <a:xfrm>
          <a:off x="15430500" y="1626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95438</xdr:rowOff>
    </xdr:from>
    <xdr:ext cx="599010" cy="259045"/>
    <xdr:sp macro="" textlink="">
      <xdr:nvSpPr>
        <xdr:cNvPr id="701" name="テキスト ボックス 700"/>
        <xdr:cNvSpPr txBox="1"/>
      </xdr:nvSpPr>
      <xdr:spPr>
        <a:xfrm>
          <a:off x="15181794" y="1604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136,907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84634</xdr:rowOff>
    </xdr:from>
    <xdr:to>
      <xdr:col>21</xdr:col>
      <xdr:colOff>212725</xdr:colOff>
      <xdr:row>95</xdr:row>
      <xdr:rowOff>14784</xdr:rowOff>
    </xdr:to>
    <xdr:sp macro="" textlink="">
      <xdr:nvSpPr>
        <xdr:cNvPr id="702" name="円/楕円 701"/>
        <xdr:cNvSpPr/>
      </xdr:nvSpPr>
      <xdr:spPr>
        <a:xfrm>
          <a:off x="14541500" y="162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31311</xdr:rowOff>
    </xdr:from>
    <xdr:ext cx="599010" cy="259045"/>
    <xdr:sp macro="" textlink="">
      <xdr:nvSpPr>
        <xdr:cNvPr id="703" name="テキスト ボックス 702"/>
        <xdr:cNvSpPr txBox="1"/>
      </xdr:nvSpPr>
      <xdr:spPr>
        <a:xfrm>
          <a:off x="14292794" y="1597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150,933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16599</xdr:rowOff>
    </xdr:from>
    <xdr:to>
      <xdr:col>20</xdr:col>
      <xdr:colOff>9525</xdr:colOff>
      <xdr:row>94</xdr:row>
      <xdr:rowOff>118199</xdr:rowOff>
    </xdr:to>
    <xdr:sp macro="" textlink="">
      <xdr:nvSpPr>
        <xdr:cNvPr id="704" name="円/楕円 703"/>
        <xdr:cNvSpPr/>
      </xdr:nvSpPr>
      <xdr:spPr>
        <a:xfrm>
          <a:off x="13652500" y="161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134726</xdr:rowOff>
    </xdr:from>
    <xdr:ext cx="599010" cy="259045"/>
    <xdr:sp macro="" textlink="">
      <xdr:nvSpPr>
        <xdr:cNvPr id="705" name="テキスト ボックス 704"/>
        <xdr:cNvSpPr txBox="1"/>
      </xdr:nvSpPr>
      <xdr:spPr>
        <a:xfrm>
          <a:off x="13403794" y="1590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165,814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154307</xdr:rowOff>
    </xdr:from>
    <xdr:to>
      <xdr:col>18</xdr:col>
      <xdr:colOff>492125</xdr:colOff>
      <xdr:row>94</xdr:row>
      <xdr:rowOff>84457</xdr:rowOff>
    </xdr:to>
    <xdr:sp macro="" textlink="">
      <xdr:nvSpPr>
        <xdr:cNvPr id="706" name="円/楕円 705"/>
        <xdr:cNvSpPr/>
      </xdr:nvSpPr>
      <xdr:spPr>
        <a:xfrm>
          <a:off x="12763500" y="160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100984</xdr:rowOff>
    </xdr:from>
    <xdr:ext cx="599010" cy="259045"/>
    <xdr:sp macro="" textlink="">
      <xdr:nvSpPr>
        <xdr:cNvPr id="707" name="テキスト ボックス 706"/>
        <xdr:cNvSpPr txBox="1"/>
      </xdr:nvSpPr>
      <xdr:spPr>
        <a:xfrm>
          <a:off x="12514794" y="1587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衛生費の平成</a:t>
          </a:r>
          <a:r>
            <a:rPr kumimoji="1" lang="en-US" altLang="ja-JP" sz="1100">
              <a:latin typeface="ＭＳ Ｐゴシック"/>
            </a:rPr>
            <a:t>24</a:t>
          </a:r>
          <a:r>
            <a:rPr kumimoji="1" lang="ja-JP" altLang="en-US" sz="1100">
              <a:latin typeface="ＭＳ Ｐゴシック"/>
            </a:rPr>
            <a:t>・</a:t>
          </a:r>
          <a:r>
            <a:rPr kumimoji="1" lang="en-US" altLang="ja-JP" sz="1100">
              <a:latin typeface="ＭＳ Ｐゴシック"/>
            </a:rPr>
            <a:t>25</a:t>
          </a:r>
          <a:r>
            <a:rPr kumimoji="1" lang="ja-JP" altLang="en-US" sz="1100">
              <a:latin typeface="ＭＳ Ｐゴシック"/>
            </a:rPr>
            <a:t>年度が大きいのは、町立病院改築事業によるもの。</a:t>
          </a:r>
          <a:endParaRPr kumimoji="1" lang="en-US" altLang="ja-JP" sz="1100">
            <a:latin typeface="ＭＳ Ｐゴシック"/>
          </a:endParaRPr>
        </a:p>
        <a:p>
          <a:r>
            <a:rPr kumimoji="1" lang="ja-JP" altLang="en-US" sz="1100">
              <a:latin typeface="ＭＳ Ｐゴシック"/>
            </a:rPr>
            <a:t>労働費の平成</a:t>
          </a:r>
          <a:r>
            <a:rPr kumimoji="1" lang="en-US" altLang="ja-JP" sz="1100">
              <a:latin typeface="ＭＳ Ｐゴシック"/>
            </a:rPr>
            <a:t>27</a:t>
          </a:r>
          <a:r>
            <a:rPr kumimoji="1" lang="ja-JP" altLang="en-US" sz="1100">
              <a:latin typeface="ＭＳ Ｐゴシック"/>
            </a:rPr>
            <a:t>年度において類似団体平均を上回ったのは、季節労働者の冬期間の就労支援ということで、町道や明許排水等の支障木の伐採工事を毎年土木費で執行しているものを労働費で執行したためである。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年度から商工費のコストが高いのは、</a:t>
          </a:r>
          <a:r>
            <a:rPr kumimoji="1" lang="ja-JP" altLang="ja-JP" sz="1100">
              <a:solidFill>
                <a:schemeClr val="dk1"/>
              </a:solidFill>
              <a:effectLst/>
              <a:latin typeface="+mn-lt"/>
              <a:ea typeface="+mn-ea"/>
              <a:cs typeface="+mn-cs"/>
            </a:rPr>
            <a:t>中小企業の振興策として金融機関へ１億円の預託をしているためである。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年度の土木費のコストが高いのは、例年よりも降雪量が多く、除排雪経費がかさんだためである。</a:t>
          </a:r>
          <a:endParaRPr lang="ja-JP" altLang="ja-JP">
            <a:effectLst/>
          </a:endParaRP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年度の土木費のコストが高いのは、東日本大震災を受けた中で海岸地区集落の避難路を確保するため、町道改良舗装工事費が例年よりも多いためである。</a:t>
          </a:r>
          <a:endParaRPr kumimoji="1" lang="en-US" altLang="ja-JP" sz="1100">
            <a:latin typeface="ＭＳ Ｐゴシック"/>
          </a:endParaRPr>
        </a:p>
        <a:p>
          <a:endParaRPr kumimoji="1" lang="en-US" altLang="ja-JP" sz="1100">
            <a:latin typeface="ＭＳ Ｐゴシック"/>
          </a:endParaRPr>
        </a:p>
        <a:p>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財政健全化の取り組みにより、財政調整基金残高が</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％を超える</a:t>
          </a:r>
          <a:r>
            <a:rPr kumimoji="1" lang="ja-JP" altLang="en-US" sz="1100">
              <a:solidFill>
                <a:srgbClr val="FF0000"/>
              </a:solidFill>
              <a:effectLst/>
              <a:latin typeface="+mn-lt"/>
              <a:ea typeface="+mn-ea"/>
              <a:cs typeface="+mn-cs"/>
            </a:rPr>
            <a:t>っ</a:t>
          </a:r>
          <a:r>
            <a:rPr kumimoji="1" lang="ja-JP" altLang="en-US" sz="1100">
              <a:solidFill>
                <a:schemeClr val="dk1"/>
              </a:solidFill>
              <a:effectLst/>
              <a:latin typeface="+mn-lt"/>
              <a:ea typeface="+mn-ea"/>
              <a:cs typeface="+mn-cs"/>
            </a:rPr>
            <a:t>水準にある。</a:t>
          </a:r>
          <a:r>
            <a:rPr kumimoji="1" lang="ja-JP" altLang="ja-JP" sz="1100">
              <a:solidFill>
                <a:schemeClr val="dk1"/>
              </a:solidFill>
              <a:effectLst/>
              <a:latin typeface="+mn-lt"/>
              <a:ea typeface="+mn-ea"/>
              <a:cs typeface="+mn-cs"/>
            </a:rPr>
            <a:t>また、執行管理の徹底から実質収支額は毎年２億円前後となっている。</a:t>
          </a:r>
          <a:endParaRPr lang="ja-JP" altLang="ja-JP" sz="1400">
            <a:effectLst/>
          </a:endParaRPr>
        </a:p>
        <a:p>
          <a:r>
            <a:rPr kumimoji="1" lang="ja-JP" altLang="ja-JP" sz="1100">
              <a:solidFill>
                <a:schemeClr val="dk1"/>
              </a:solidFill>
              <a:effectLst/>
              <a:latin typeface="+mn-lt"/>
              <a:ea typeface="+mn-ea"/>
              <a:cs typeface="+mn-cs"/>
            </a:rPr>
            <a:t>　今後も財政の健全化に努め、持続的な財政運営ができるよう執行管理の徹底を図る。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連結対象団体において赤字額は発生していない。</a:t>
          </a:r>
          <a:endParaRPr lang="ja-JP" altLang="ja-JP" sz="1400">
            <a:effectLst/>
          </a:endParaRPr>
        </a:p>
        <a:p>
          <a:r>
            <a:rPr kumimoji="1" lang="ja-JP" altLang="ja-JP" sz="1100">
              <a:solidFill>
                <a:schemeClr val="dk1"/>
              </a:solidFill>
              <a:effectLst/>
              <a:latin typeface="+mn-lt"/>
              <a:ea typeface="+mn-ea"/>
              <a:cs typeface="+mn-cs"/>
            </a:rPr>
            <a:t>　今後も、赤字額を発生しないように、各事業において</a:t>
          </a:r>
          <a:r>
            <a:rPr kumimoji="1" lang="ja-JP" altLang="en-US" sz="1100">
              <a:solidFill>
                <a:schemeClr val="dk1"/>
              </a:solidFill>
              <a:effectLst/>
              <a:latin typeface="+mn-lt"/>
              <a:ea typeface="+mn-ea"/>
              <a:cs typeface="+mn-cs"/>
            </a:rPr>
            <a:t>行財政改革の取組みを継続し、将来を見通した持続可能な</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運営</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なお、</a:t>
          </a:r>
          <a:r>
            <a:rPr kumimoji="1" lang="ja-JP" altLang="en-US" sz="1100">
              <a:solidFill>
                <a:schemeClr val="dk1"/>
              </a:solidFill>
              <a:effectLst/>
              <a:latin typeface="+mn-lt"/>
              <a:ea typeface="+mn-ea"/>
              <a:cs typeface="+mn-cs"/>
            </a:rPr>
            <a:t>町立</a:t>
          </a:r>
          <a:r>
            <a:rPr kumimoji="1" lang="ja-JP" altLang="ja-JP" sz="1100">
              <a:solidFill>
                <a:schemeClr val="dk1"/>
              </a:solidFill>
              <a:effectLst/>
              <a:latin typeface="+mn-lt"/>
              <a:ea typeface="+mn-ea"/>
              <a:cs typeface="+mn-cs"/>
            </a:rPr>
            <a:t>国民健康保険病院事業における改築工事（平成２４年度～平成２７年度）に対する</a:t>
          </a:r>
          <a:r>
            <a:rPr kumimoji="1" lang="ja-JP" altLang="en-US" sz="1100">
              <a:solidFill>
                <a:schemeClr val="dk1"/>
              </a:solidFill>
              <a:effectLst/>
              <a:latin typeface="+mn-lt"/>
              <a:ea typeface="+mn-ea"/>
              <a:cs typeface="+mn-cs"/>
            </a:rPr>
            <a:t>公営企業</a:t>
          </a:r>
          <a:r>
            <a:rPr kumimoji="1" lang="ja-JP" altLang="ja-JP" sz="1100">
              <a:solidFill>
                <a:schemeClr val="dk1"/>
              </a:solidFill>
              <a:effectLst/>
              <a:latin typeface="+mn-lt"/>
              <a:ea typeface="+mn-ea"/>
              <a:cs typeface="+mn-cs"/>
            </a:rPr>
            <a:t>債の償還については、</a:t>
          </a:r>
          <a:r>
            <a:rPr kumimoji="1" lang="ja-JP" altLang="en-US" sz="1100">
              <a:solidFill>
                <a:schemeClr val="dk1"/>
              </a:solidFill>
              <a:effectLst/>
              <a:latin typeface="+mn-lt"/>
              <a:ea typeface="+mn-ea"/>
              <a:cs typeface="+mn-cs"/>
            </a:rPr>
            <a:t>起債計画のとおり</a:t>
          </a:r>
          <a:r>
            <a:rPr kumimoji="1" lang="ja-JP" altLang="ja-JP" sz="1100">
              <a:solidFill>
                <a:schemeClr val="dk1"/>
              </a:solidFill>
              <a:effectLst/>
              <a:latin typeface="+mn-lt"/>
              <a:ea typeface="+mn-ea"/>
              <a:cs typeface="+mn-cs"/>
            </a:rPr>
            <a:t>一般会計の負担</a:t>
          </a:r>
          <a:r>
            <a:rPr kumimoji="1" lang="ja-JP" altLang="en-US" sz="1100">
              <a:solidFill>
                <a:schemeClr val="dk1"/>
              </a:solidFill>
              <a:effectLst/>
              <a:latin typeface="+mn-lt"/>
              <a:ea typeface="+mn-ea"/>
              <a:cs typeface="+mn-cs"/>
            </a:rPr>
            <a:t>を継続し、</a:t>
          </a:r>
          <a:r>
            <a:rPr kumimoji="1" lang="ja-JP" altLang="ja-JP" sz="1100">
              <a:solidFill>
                <a:schemeClr val="dk1"/>
              </a:solidFill>
              <a:effectLst/>
              <a:latin typeface="+mn-lt"/>
              <a:ea typeface="+mn-ea"/>
              <a:cs typeface="+mn-cs"/>
            </a:rPr>
            <a:t>赤字が発生しないよう措置していく。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election activeCell="A2" sqref="A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63</v>
      </c>
      <c r="C3" s="590"/>
      <c r="D3" s="590"/>
      <c r="E3" s="591"/>
      <c r="F3" s="591"/>
      <c r="G3" s="591"/>
      <c r="H3" s="591"/>
      <c r="I3" s="591"/>
      <c r="J3" s="591"/>
      <c r="K3" s="591"/>
      <c r="L3" s="591" t="s">
        <v>64</v>
      </c>
      <c r="M3" s="591"/>
      <c r="N3" s="591"/>
      <c r="O3" s="591"/>
      <c r="P3" s="591"/>
      <c r="Q3" s="591"/>
      <c r="R3" s="594"/>
      <c r="S3" s="594"/>
      <c r="T3" s="594"/>
      <c r="U3" s="594"/>
      <c r="V3" s="595"/>
      <c r="W3" s="492" t="s">
        <v>65</v>
      </c>
      <c r="X3" s="493"/>
      <c r="Y3" s="493"/>
      <c r="Z3" s="493"/>
      <c r="AA3" s="493"/>
      <c r="AB3" s="590"/>
      <c r="AC3" s="594" t="s">
        <v>66</v>
      </c>
      <c r="AD3" s="493"/>
      <c r="AE3" s="493"/>
      <c r="AF3" s="493"/>
      <c r="AG3" s="493"/>
      <c r="AH3" s="493"/>
      <c r="AI3" s="493"/>
      <c r="AJ3" s="493"/>
      <c r="AK3" s="493"/>
      <c r="AL3" s="556"/>
      <c r="AM3" s="492" t="s">
        <v>67</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68</v>
      </c>
      <c r="BO3" s="493"/>
      <c r="BP3" s="493"/>
      <c r="BQ3" s="493"/>
      <c r="BR3" s="493"/>
      <c r="BS3" s="493"/>
      <c r="BT3" s="493"/>
      <c r="BU3" s="556"/>
      <c r="BV3" s="492" t="s">
        <v>69</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70</v>
      </c>
      <c r="CU3" s="493"/>
      <c r="CV3" s="493"/>
      <c r="CW3" s="493"/>
      <c r="CX3" s="493"/>
      <c r="CY3" s="493"/>
      <c r="CZ3" s="493"/>
      <c r="DA3" s="556"/>
      <c r="DB3" s="492" t="s">
        <v>71</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72</v>
      </c>
      <c r="AZ4" s="406"/>
      <c r="BA4" s="406"/>
      <c r="BB4" s="406"/>
      <c r="BC4" s="406"/>
      <c r="BD4" s="406"/>
      <c r="BE4" s="406"/>
      <c r="BF4" s="406"/>
      <c r="BG4" s="406"/>
      <c r="BH4" s="406"/>
      <c r="BI4" s="406"/>
      <c r="BJ4" s="406"/>
      <c r="BK4" s="406"/>
      <c r="BL4" s="406"/>
      <c r="BM4" s="407"/>
      <c r="BN4" s="408">
        <v>6967356</v>
      </c>
      <c r="BO4" s="409"/>
      <c r="BP4" s="409"/>
      <c r="BQ4" s="409"/>
      <c r="BR4" s="409"/>
      <c r="BS4" s="409"/>
      <c r="BT4" s="409"/>
      <c r="BU4" s="410"/>
      <c r="BV4" s="408">
        <v>7332725</v>
      </c>
      <c r="BW4" s="409"/>
      <c r="BX4" s="409"/>
      <c r="BY4" s="409"/>
      <c r="BZ4" s="409"/>
      <c r="CA4" s="409"/>
      <c r="CB4" s="409"/>
      <c r="CC4" s="410"/>
      <c r="CD4" s="582" t="s">
        <v>73</v>
      </c>
      <c r="CE4" s="583"/>
      <c r="CF4" s="583"/>
      <c r="CG4" s="583"/>
      <c r="CH4" s="583"/>
      <c r="CI4" s="583"/>
      <c r="CJ4" s="583"/>
      <c r="CK4" s="583"/>
      <c r="CL4" s="583"/>
      <c r="CM4" s="583"/>
      <c r="CN4" s="583"/>
      <c r="CO4" s="583"/>
      <c r="CP4" s="583"/>
      <c r="CQ4" s="583"/>
      <c r="CR4" s="583"/>
      <c r="CS4" s="584"/>
      <c r="CT4" s="585">
        <v>6</v>
      </c>
      <c r="CU4" s="586"/>
      <c r="CV4" s="586"/>
      <c r="CW4" s="586"/>
      <c r="CX4" s="586"/>
      <c r="CY4" s="586"/>
      <c r="CZ4" s="586"/>
      <c r="DA4" s="587"/>
      <c r="DB4" s="585">
        <v>5.8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74</v>
      </c>
      <c r="AN5" s="387"/>
      <c r="AO5" s="387"/>
      <c r="AP5" s="387"/>
      <c r="AQ5" s="387"/>
      <c r="AR5" s="387"/>
      <c r="AS5" s="387"/>
      <c r="AT5" s="388"/>
      <c r="AU5" s="470" t="s">
        <v>75</v>
      </c>
      <c r="AV5" s="471"/>
      <c r="AW5" s="471"/>
      <c r="AX5" s="471"/>
      <c r="AY5" s="393" t="s">
        <v>76</v>
      </c>
      <c r="AZ5" s="394"/>
      <c r="BA5" s="394"/>
      <c r="BB5" s="394"/>
      <c r="BC5" s="394"/>
      <c r="BD5" s="394"/>
      <c r="BE5" s="394"/>
      <c r="BF5" s="394"/>
      <c r="BG5" s="394"/>
      <c r="BH5" s="394"/>
      <c r="BI5" s="394"/>
      <c r="BJ5" s="394"/>
      <c r="BK5" s="394"/>
      <c r="BL5" s="394"/>
      <c r="BM5" s="395"/>
      <c r="BN5" s="413">
        <v>6702520</v>
      </c>
      <c r="BO5" s="414"/>
      <c r="BP5" s="414"/>
      <c r="BQ5" s="414"/>
      <c r="BR5" s="414"/>
      <c r="BS5" s="414"/>
      <c r="BT5" s="414"/>
      <c r="BU5" s="415"/>
      <c r="BV5" s="413">
        <v>7045830</v>
      </c>
      <c r="BW5" s="414"/>
      <c r="BX5" s="414"/>
      <c r="BY5" s="414"/>
      <c r="BZ5" s="414"/>
      <c r="CA5" s="414"/>
      <c r="CB5" s="414"/>
      <c r="CC5" s="415"/>
      <c r="CD5" s="422" t="s">
        <v>77</v>
      </c>
      <c r="CE5" s="423"/>
      <c r="CF5" s="423"/>
      <c r="CG5" s="423"/>
      <c r="CH5" s="423"/>
      <c r="CI5" s="423"/>
      <c r="CJ5" s="423"/>
      <c r="CK5" s="423"/>
      <c r="CL5" s="423"/>
      <c r="CM5" s="423"/>
      <c r="CN5" s="423"/>
      <c r="CO5" s="423"/>
      <c r="CP5" s="423"/>
      <c r="CQ5" s="423"/>
      <c r="CR5" s="423"/>
      <c r="CS5" s="424"/>
      <c r="CT5" s="383">
        <v>79.599999999999994</v>
      </c>
      <c r="CU5" s="384"/>
      <c r="CV5" s="384"/>
      <c r="CW5" s="384"/>
      <c r="CX5" s="384"/>
      <c r="CY5" s="384"/>
      <c r="CZ5" s="384"/>
      <c r="DA5" s="385"/>
      <c r="DB5" s="383">
        <v>80.599999999999994</v>
      </c>
      <c r="DC5" s="384"/>
      <c r="DD5" s="384"/>
      <c r="DE5" s="384"/>
      <c r="DF5" s="384"/>
      <c r="DG5" s="384"/>
      <c r="DH5" s="384"/>
      <c r="DI5" s="385"/>
      <c r="DJ5" s="137"/>
      <c r="DK5" s="137"/>
      <c r="DL5" s="137"/>
      <c r="DM5" s="137"/>
      <c r="DN5" s="137"/>
      <c r="DO5" s="137"/>
    </row>
    <row r="6" spans="1:119" ht="18.75" customHeight="1">
      <c r="A6" s="138"/>
      <c r="B6" s="562" t="s">
        <v>78</v>
      </c>
      <c r="C6" s="427"/>
      <c r="D6" s="427"/>
      <c r="E6" s="563"/>
      <c r="F6" s="563"/>
      <c r="G6" s="563"/>
      <c r="H6" s="563"/>
      <c r="I6" s="563"/>
      <c r="J6" s="563"/>
      <c r="K6" s="563"/>
      <c r="L6" s="563" t="s">
        <v>79</v>
      </c>
      <c r="M6" s="563"/>
      <c r="N6" s="563"/>
      <c r="O6" s="563"/>
      <c r="P6" s="563"/>
      <c r="Q6" s="563"/>
      <c r="R6" s="451"/>
      <c r="S6" s="451"/>
      <c r="T6" s="451"/>
      <c r="U6" s="451"/>
      <c r="V6" s="569"/>
      <c r="W6" s="502" t="s">
        <v>80</v>
      </c>
      <c r="X6" s="426"/>
      <c r="Y6" s="426"/>
      <c r="Z6" s="426"/>
      <c r="AA6" s="426"/>
      <c r="AB6" s="427"/>
      <c r="AC6" s="574" t="s">
        <v>81</v>
      </c>
      <c r="AD6" s="575"/>
      <c r="AE6" s="575"/>
      <c r="AF6" s="575"/>
      <c r="AG6" s="575"/>
      <c r="AH6" s="575"/>
      <c r="AI6" s="575"/>
      <c r="AJ6" s="575"/>
      <c r="AK6" s="575"/>
      <c r="AL6" s="576"/>
      <c r="AM6" s="482" t="s">
        <v>82</v>
      </c>
      <c r="AN6" s="387"/>
      <c r="AO6" s="387"/>
      <c r="AP6" s="387"/>
      <c r="AQ6" s="387"/>
      <c r="AR6" s="387"/>
      <c r="AS6" s="387"/>
      <c r="AT6" s="388"/>
      <c r="AU6" s="470" t="s">
        <v>75</v>
      </c>
      <c r="AV6" s="471"/>
      <c r="AW6" s="471"/>
      <c r="AX6" s="471"/>
      <c r="AY6" s="393" t="s">
        <v>83</v>
      </c>
      <c r="AZ6" s="394"/>
      <c r="BA6" s="394"/>
      <c r="BB6" s="394"/>
      <c r="BC6" s="394"/>
      <c r="BD6" s="394"/>
      <c r="BE6" s="394"/>
      <c r="BF6" s="394"/>
      <c r="BG6" s="394"/>
      <c r="BH6" s="394"/>
      <c r="BI6" s="394"/>
      <c r="BJ6" s="394"/>
      <c r="BK6" s="394"/>
      <c r="BL6" s="394"/>
      <c r="BM6" s="395"/>
      <c r="BN6" s="413">
        <v>264836</v>
      </c>
      <c r="BO6" s="414"/>
      <c r="BP6" s="414"/>
      <c r="BQ6" s="414"/>
      <c r="BR6" s="414"/>
      <c r="BS6" s="414"/>
      <c r="BT6" s="414"/>
      <c r="BU6" s="415"/>
      <c r="BV6" s="413">
        <v>286895</v>
      </c>
      <c r="BW6" s="414"/>
      <c r="BX6" s="414"/>
      <c r="BY6" s="414"/>
      <c r="BZ6" s="414"/>
      <c r="CA6" s="414"/>
      <c r="CB6" s="414"/>
      <c r="CC6" s="415"/>
      <c r="CD6" s="422" t="s">
        <v>84</v>
      </c>
      <c r="CE6" s="423"/>
      <c r="CF6" s="423"/>
      <c r="CG6" s="423"/>
      <c r="CH6" s="423"/>
      <c r="CI6" s="423"/>
      <c r="CJ6" s="423"/>
      <c r="CK6" s="423"/>
      <c r="CL6" s="423"/>
      <c r="CM6" s="423"/>
      <c r="CN6" s="423"/>
      <c r="CO6" s="423"/>
      <c r="CP6" s="423"/>
      <c r="CQ6" s="423"/>
      <c r="CR6" s="423"/>
      <c r="CS6" s="424"/>
      <c r="CT6" s="559">
        <v>83.8</v>
      </c>
      <c r="CU6" s="560"/>
      <c r="CV6" s="560"/>
      <c r="CW6" s="560"/>
      <c r="CX6" s="560"/>
      <c r="CY6" s="560"/>
      <c r="CZ6" s="560"/>
      <c r="DA6" s="561"/>
      <c r="DB6" s="559">
        <v>85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85</v>
      </c>
      <c r="AN7" s="387"/>
      <c r="AO7" s="387"/>
      <c r="AP7" s="387"/>
      <c r="AQ7" s="387"/>
      <c r="AR7" s="387"/>
      <c r="AS7" s="387"/>
      <c r="AT7" s="388"/>
      <c r="AU7" s="470" t="s">
        <v>86</v>
      </c>
      <c r="AV7" s="471"/>
      <c r="AW7" s="471"/>
      <c r="AX7" s="471"/>
      <c r="AY7" s="393" t="s">
        <v>87</v>
      </c>
      <c r="AZ7" s="394"/>
      <c r="BA7" s="394"/>
      <c r="BB7" s="394"/>
      <c r="BC7" s="394"/>
      <c r="BD7" s="394"/>
      <c r="BE7" s="394"/>
      <c r="BF7" s="394"/>
      <c r="BG7" s="394"/>
      <c r="BH7" s="394"/>
      <c r="BI7" s="394"/>
      <c r="BJ7" s="394"/>
      <c r="BK7" s="394"/>
      <c r="BL7" s="394"/>
      <c r="BM7" s="395"/>
      <c r="BN7" s="413">
        <v>78</v>
      </c>
      <c r="BO7" s="414"/>
      <c r="BP7" s="414"/>
      <c r="BQ7" s="414"/>
      <c r="BR7" s="414"/>
      <c r="BS7" s="414"/>
      <c r="BT7" s="414"/>
      <c r="BU7" s="415"/>
      <c r="BV7" s="413">
        <v>36191</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4383535</v>
      </c>
      <c r="CU7" s="414"/>
      <c r="CV7" s="414"/>
      <c r="CW7" s="414"/>
      <c r="CX7" s="414"/>
      <c r="CY7" s="414"/>
      <c r="CZ7" s="414"/>
      <c r="DA7" s="415"/>
      <c r="DB7" s="413">
        <v>4323542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264758</v>
      </c>
      <c r="BO8" s="414"/>
      <c r="BP8" s="414"/>
      <c r="BQ8" s="414"/>
      <c r="BR8" s="414"/>
      <c r="BS8" s="414"/>
      <c r="BT8" s="414"/>
      <c r="BU8" s="415"/>
      <c r="BV8" s="413">
        <v>250704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v>
      </c>
      <c r="CU8" s="523"/>
      <c r="CV8" s="523"/>
      <c r="CW8" s="523"/>
      <c r="CX8" s="523"/>
      <c r="CY8" s="523"/>
      <c r="CZ8" s="523"/>
      <c r="DA8" s="524"/>
      <c r="DB8" s="522">
        <v>0.19</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5738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75</v>
      </c>
      <c r="AV9" s="471"/>
      <c r="AW9" s="471"/>
      <c r="AX9" s="471"/>
      <c r="AY9" s="393" t="s">
        <v>97</v>
      </c>
      <c r="AZ9" s="394"/>
      <c r="BA9" s="394"/>
      <c r="BB9" s="394"/>
      <c r="BC9" s="394"/>
      <c r="BD9" s="394"/>
      <c r="BE9" s="394"/>
      <c r="BF9" s="394"/>
      <c r="BG9" s="394"/>
      <c r="BH9" s="394"/>
      <c r="BI9" s="394"/>
      <c r="BJ9" s="394"/>
      <c r="BK9" s="394"/>
      <c r="BL9" s="394"/>
      <c r="BM9" s="395"/>
      <c r="BN9" s="413">
        <v>14054</v>
      </c>
      <c r="BO9" s="414"/>
      <c r="BP9" s="414"/>
      <c r="BQ9" s="414"/>
      <c r="BR9" s="414"/>
      <c r="BS9" s="414"/>
      <c r="BT9" s="414"/>
      <c r="BU9" s="415"/>
      <c r="BV9" s="413">
        <v>-29797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14.7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5977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2304</v>
      </c>
      <c r="BO10" s="414"/>
      <c r="BP10" s="414"/>
      <c r="BQ10" s="414"/>
      <c r="BR10" s="414"/>
      <c r="BS10" s="414"/>
      <c r="BT10" s="414"/>
      <c r="BU10" s="415"/>
      <c r="BV10" s="413">
        <v>333234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5764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5716</v>
      </c>
      <c r="S13" s="515"/>
      <c r="T13" s="515"/>
      <c r="U13" s="515"/>
      <c r="V13" s="516"/>
      <c r="W13" s="502" t="s">
        <v>121</v>
      </c>
      <c r="X13" s="426"/>
      <c r="Y13" s="426"/>
      <c r="Z13" s="426"/>
      <c r="AA13" s="426"/>
      <c r="AB13" s="427"/>
      <c r="AC13" s="389">
        <v>1037</v>
      </c>
      <c r="AD13" s="390"/>
      <c r="AE13" s="390"/>
      <c r="AF13" s="390"/>
      <c r="AG13" s="391"/>
      <c r="AH13" s="389">
        <v>1146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16358</v>
      </c>
      <c r="BO13" s="414"/>
      <c r="BP13" s="414"/>
      <c r="BQ13" s="414"/>
      <c r="BR13" s="414"/>
      <c r="BS13" s="414"/>
      <c r="BT13" s="414"/>
      <c r="BU13" s="415"/>
      <c r="BV13" s="413">
        <v>303437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9.9</v>
      </c>
      <c r="CU13" s="384"/>
      <c r="CV13" s="384"/>
      <c r="CW13" s="384"/>
      <c r="CX13" s="384"/>
      <c r="CY13" s="384"/>
      <c r="CZ13" s="384"/>
      <c r="DA13" s="385"/>
      <c r="DB13" s="383">
        <v>11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5845</v>
      </c>
      <c r="S14" s="515"/>
      <c r="T14" s="515"/>
      <c r="U14" s="515"/>
      <c r="V14" s="516"/>
      <c r="W14" s="517"/>
      <c r="X14" s="429"/>
      <c r="Y14" s="429"/>
      <c r="Z14" s="429"/>
      <c r="AA14" s="429"/>
      <c r="AB14" s="430"/>
      <c r="AC14" s="507">
        <v>32.6</v>
      </c>
      <c r="AD14" s="508"/>
      <c r="AE14" s="508"/>
      <c r="AF14" s="508"/>
      <c r="AG14" s="509"/>
      <c r="AH14" s="507">
        <v>32.299999999999997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33.9</v>
      </c>
      <c r="CU14" s="486"/>
      <c r="CV14" s="486"/>
      <c r="CW14" s="486"/>
      <c r="CX14" s="486"/>
      <c r="CY14" s="486"/>
      <c r="CZ14" s="486"/>
      <c r="DA14" s="487"/>
      <c r="DB14" s="518">
        <v>58.5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5800</v>
      </c>
      <c r="S15" s="515"/>
      <c r="T15" s="515"/>
      <c r="U15" s="515"/>
      <c r="V15" s="516"/>
      <c r="W15" s="502" t="s">
        <v>128</v>
      </c>
      <c r="X15" s="426"/>
      <c r="Y15" s="426"/>
      <c r="Z15" s="426"/>
      <c r="AA15" s="426"/>
      <c r="AB15" s="427"/>
      <c r="AC15" s="389">
        <v>561</v>
      </c>
      <c r="AD15" s="390"/>
      <c r="AE15" s="390"/>
      <c r="AF15" s="390"/>
      <c r="AG15" s="391"/>
      <c r="AH15" s="389">
        <v>639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856862</v>
      </c>
      <c r="BO15" s="409"/>
      <c r="BP15" s="409"/>
      <c r="BQ15" s="409"/>
      <c r="BR15" s="409"/>
      <c r="BS15" s="409"/>
      <c r="BT15" s="409"/>
      <c r="BU15" s="410"/>
      <c r="BV15" s="408">
        <v>794891</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17.600000000000001</v>
      </c>
      <c r="AD16" s="508"/>
      <c r="AE16" s="508"/>
      <c r="AF16" s="508"/>
      <c r="AG16" s="509"/>
      <c r="AH16" s="507">
        <v>18</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3957994</v>
      </c>
      <c r="BO16" s="414"/>
      <c r="BP16" s="414"/>
      <c r="BQ16" s="414"/>
      <c r="BR16" s="414"/>
      <c r="BS16" s="414"/>
      <c r="BT16" s="414"/>
      <c r="BU16" s="415"/>
      <c r="BV16" s="413">
        <v>3903613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1587</v>
      </c>
      <c r="AD17" s="390"/>
      <c r="AE17" s="390"/>
      <c r="AF17" s="390"/>
      <c r="AG17" s="391"/>
      <c r="AH17" s="389">
        <v>1763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1053711</v>
      </c>
      <c r="BO17" s="414"/>
      <c r="BP17" s="414"/>
      <c r="BQ17" s="414"/>
      <c r="BR17" s="414"/>
      <c r="BS17" s="414"/>
      <c r="BT17" s="414"/>
      <c r="BU17" s="415"/>
      <c r="BV17" s="413">
        <v>984512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815.68</v>
      </c>
      <c r="M18" s="478"/>
      <c r="N18" s="478"/>
      <c r="O18" s="478"/>
      <c r="P18" s="478"/>
      <c r="Q18" s="478"/>
      <c r="R18" s="479"/>
      <c r="S18" s="479"/>
      <c r="T18" s="479"/>
      <c r="U18" s="479"/>
      <c r="V18" s="480"/>
      <c r="W18" s="494"/>
      <c r="X18" s="495"/>
      <c r="Y18" s="495"/>
      <c r="Z18" s="495"/>
      <c r="AA18" s="495"/>
      <c r="AB18" s="503"/>
      <c r="AC18" s="377">
        <v>49.8</v>
      </c>
      <c r="AD18" s="378"/>
      <c r="AE18" s="378"/>
      <c r="AF18" s="378"/>
      <c r="AG18" s="481"/>
      <c r="AH18" s="377">
        <v>49.7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3543837</v>
      </c>
      <c r="BO18" s="414"/>
      <c r="BP18" s="414"/>
      <c r="BQ18" s="414"/>
      <c r="BR18" s="414"/>
      <c r="BS18" s="414"/>
      <c r="BT18" s="414"/>
      <c r="BU18" s="415"/>
      <c r="BV18" s="413">
        <v>3558036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5067823</v>
      </c>
      <c r="BO19" s="414"/>
      <c r="BP19" s="414"/>
      <c r="BQ19" s="414"/>
      <c r="BR19" s="414"/>
      <c r="BS19" s="414"/>
      <c r="BT19" s="414"/>
      <c r="BU19" s="415"/>
      <c r="BV19" s="413">
        <v>5076815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2534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7688015</v>
      </c>
      <c r="BO23" s="414"/>
      <c r="BP23" s="414"/>
      <c r="BQ23" s="414"/>
      <c r="BR23" s="414"/>
      <c r="BS23" s="414"/>
      <c r="BT23" s="414"/>
      <c r="BU23" s="415"/>
      <c r="BV23" s="413">
        <v>7605129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6840</v>
      </c>
      <c r="R24" s="390"/>
      <c r="S24" s="390"/>
      <c r="T24" s="390"/>
      <c r="U24" s="390"/>
      <c r="V24" s="391"/>
      <c r="W24" s="455"/>
      <c r="X24" s="446"/>
      <c r="Y24" s="447"/>
      <c r="Z24" s="386" t="s">
        <v>151</v>
      </c>
      <c r="AA24" s="387"/>
      <c r="AB24" s="387"/>
      <c r="AC24" s="387"/>
      <c r="AD24" s="387"/>
      <c r="AE24" s="387"/>
      <c r="AF24" s="387"/>
      <c r="AG24" s="388"/>
      <c r="AH24" s="389">
        <v>91</v>
      </c>
      <c r="AI24" s="390"/>
      <c r="AJ24" s="390"/>
      <c r="AK24" s="390"/>
      <c r="AL24" s="391"/>
      <c r="AM24" s="389">
        <v>276549</v>
      </c>
      <c r="AN24" s="390"/>
      <c r="AO24" s="390"/>
      <c r="AP24" s="390"/>
      <c r="AQ24" s="390"/>
      <c r="AR24" s="391"/>
      <c r="AS24" s="389">
        <v>3039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7496451</v>
      </c>
      <c r="BO24" s="414"/>
      <c r="BP24" s="414"/>
      <c r="BQ24" s="414"/>
      <c r="BR24" s="414"/>
      <c r="BS24" s="414"/>
      <c r="BT24" s="414"/>
      <c r="BU24" s="415"/>
      <c r="BV24" s="413">
        <v>7328293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5770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281706</v>
      </c>
      <c r="BO25" s="409"/>
      <c r="BP25" s="409"/>
      <c r="BQ25" s="409"/>
      <c r="BR25" s="409"/>
      <c r="BS25" s="409"/>
      <c r="BT25" s="409"/>
      <c r="BU25" s="410"/>
      <c r="BV25" s="408">
        <v>229515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5360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2700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2150</v>
      </c>
      <c r="R28" s="390"/>
      <c r="S28" s="390"/>
      <c r="T28" s="390"/>
      <c r="U28" s="390"/>
      <c r="V28" s="391"/>
      <c r="W28" s="455"/>
      <c r="X28" s="446"/>
      <c r="Y28" s="447"/>
      <c r="Z28" s="386" t="s">
        <v>163</v>
      </c>
      <c r="AA28" s="387"/>
      <c r="AB28" s="387"/>
      <c r="AC28" s="387"/>
      <c r="AD28" s="387"/>
      <c r="AE28" s="387"/>
      <c r="AF28" s="387"/>
      <c r="AG28" s="388"/>
      <c r="AH28" s="389">
        <v>16</v>
      </c>
      <c r="AI28" s="390"/>
      <c r="AJ28" s="390"/>
      <c r="AK28" s="390"/>
      <c r="AL28" s="391"/>
      <c r="AM28" s="389">
        <v>40848</v>
      </c>
      <c r="AN28" s="390"/>
      <c r="AO28" s="390"/>
      <c r="AP28" s="390"/>
      <c r="AQ28" s="390"/>
      <c r="AR28" s="391"/>
      <c r="AS28" s="389">
        <v>2553</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2261898</v>
      </c>
      <c r="BO28" s="409"/>
      <c r="BP28" s="409"/>
      <c r="BQ28" s="409"/>
      <c r="BR28" s="409"/>
      <c r="BS28" s="409"/>
      <c r="BT28" s="409"/>
      <c r="BU28" s="410"/>
      <c r="BV28" s="408">
        <v>2259594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10</v>
      </c>
      <c r="M29" s="390"/>
      <c r="N29" s="390"/>
      <c r="O29" s="390"/>
      <c r="P29" s="391"/>
      <c r="Q29" s="389">
        <v>1750</v>
      </c>
      <c r="R29" s="390"/>
      <c r="S29" s="390"/>
      <c r="T29" s="390"/>
      <c r="U29" s="390"/>
      <c r="V29" s="391"/>
      <c r="W29" s="456"/>
      <c r="X29" s="457"/>
      <c r="Y29" s="458"/>
      <c r="Z29" s="386" t="s">
        <v>167</v>
      </c>
      <c r="AA29" s="387"/>
      <c r="AB29" s="387"/>
      <c r="AC29" s="387"/>
      <c r="AD29" s="387"/>
      <c r="AE29" s="387"/>
      <c r="AF29" s="387"/>
      <c r="AG29" s="388"/>
      <c r="AH29" s="389">
        <v>107</v>
      </c>
      <c r="AI29" s="390"/>
      <c r="AJ29" s="390"/>
      <c r="AK29" s="390"/>
      <c r="AL29" s="391"/>
      <c r="AM29" s="389">
        <v>317397</v>
      </c>
      <c r="AN29" s="390"/>
      <c r="AO29" s="390"/>
      <c r="AP29" s="390"/>
      <c r="AQ29" s="390"/>
      <c r="AR29" s="391"/>
      <c r="AS29" s="389">
        <v>2966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63956</v>
      </c>
      <c r="BO29" s="414"/>
      <c r="BP29" s="414"/>
      <c r="BQ29" s="414"/>
      <c r="BR29" s="414"/>
      <c r="BS29" s="414"/>
      <c r="BT29" s="414"/>
      <c r="BU29" s="415"/>
      <c r="BV29" s="413">
        <v>63937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884010</v>
      </c>
      <c r="BO30" s="417"/>
      <c r="BP30" s="417"/>
      <c r="BQ30" s="417"/>
      <c r="BR30" s="417"/>
      <c r="BS30" s="417"/>
      <c r="BT30" s="417"/>
      <c r="BU30" s="418"/>
      <c r="BV30" s="416">
        <v>401985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とかち広域消防事務組合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国民健康保険病院事業会計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十勝環境複合事務組合（一般会計）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十勝環境複合事務組合（余熱利用事業会計）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南十勝複合事務組合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十勝圏複合事務組合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南十勝消防事務組合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520</v>
      </c>
      <c r="D34" s="1181"/>
      <c r="E34" s="1182"/>
      <c r="F34" s="32">
        <v>21.54</v>
      </c>
      <c r="G34" s="33">
        <v>21.22</v>
      </c>
      <c r="H34" s="33">
        <v>23.21</v>
      </c>
      <c r="I34" s="33">
        <v>26.19</v>
      </c>
      <c r="J34" s="34">
        <v>26.31</v>
      </c>
      <c r="K34" s="22"/>
      <c r="L34" s="22"/>
      <c r="M34" s="22"/>
      <c r="N34" s="22"/>
      <c r="O34" s="22"/>
      <c r="P34" s="22"/>
    </row>
    <row r="35" spans="1:16" ht="39" customHeight="1">
      <c r="A35" s="22"/>
      <c r="B35" s="35"/>
      <c r="C35" s="1175" t="s">
        <v>521</v>
      </c>
      <c r="D35" s="1176"/>
      <c r="E35" s="1177"/>
      <c r="F35" s="36">
        <v>13</v>
      </c>
      <c r="G35" s="37">
        <v>12.57</v>
      </c>
      <c r="H35" s="37">
        <v>13.4</v>
      </c>
      <c r="I35" s="37">
        <v>15.14</v>
      </c>
      <c r="J35" s="38">
        <v>14.8</v>
      </c>
      <c r="K35" s="22"/>
      <c r="L35" s="22"/>
      <c r="M35" s="22"/>
      <c r="N35" s="22"/>
      <c r="O35" s="22"/>
      <c r="P35" s="22"/>
    </row>
    <row r="36" spans="1:16" ht="39" customHeight="1">
      <c r="A36" s="22"/>
      <c r="B36" s="35"/>
      <c r="C36" s="1175" t="s">
        <v>522</v>
      </c>
      <c r="D36" s="1176"/>
      <c r="E36" s="1177"/>
      <c r="F36" s="36">
        <v>6.07</v>
      </c>
      <c r="G36" s="37">
        <v>4.1100000000000003</v>
      </c>
      <c r="H36" s="37">
        <v>6.11</v>
      </c>
      <c r="I36" s="37">
        <v>5.79</v>
      </c>
      <c r="J36" s="38">
        <v>6.03</v>
      </c>
      <c r="K36" s="22"/>
      <c r="L36" s="22"/>
      <c r="M36" s="22"/>
      <c r="N36" s="22"/>
      <c r="O36" s="22"/>
      <c r="P36" s="22"/>
    </row>
    <row r="37" spans="1:16" ht="39" customHeight="1">
      <c r="A37" s="22"/>
      <c r="B37" s="35"/>
      <c r="C37" s="1175" t="s">
        <v>523</v>
      </c>
      <c r="D37" s="1176"/>
      <c r="E37" s="1177"/>
      <c r="F37" s="36">
        <v>1.72</v>
      </c>
      <c r="G37" s="37">
        <v>1.96</v>
      </c>
      <c r="H37" s="37">
        <v>0.91</v>
      </c>
      <c r="I37" s="37">
        <v>0.81</v>
      </c>
      <c r="J37" s="38">
        <v>0.68</v>
      </c>
      <c r="K37" s="22"/>
      <c r="L37" s="22"/>
      <c r="M37" s="22"/>
      <c r="N37" s="22"/>
      <c r="O37" s="22"/>
      <c r="P37" s="22"/>
    </row>
    <row r="38" spans="1:16" ht="39" customHeight="1">
      <c r="A38" s="22"/>
      <c r="B38" s="35"/>
      <c r="C38" s="1175" t="s">
        <v>524</v>
      </c>
      <c r="D38" s="1176"/>
      <c r="E38" s="1177"/>
      <c r="F38" s="36">
        <v>0.09</v>
      </c>
      <c r="G38" s="37">
        <v>0.22</v>
      </c>
      <c r="H38" s="37">
        <v>0.2</v>
      </c>
      <c r="I38" s="37">
        <v>0.2</v>
      </c>
      <c r="J38" s="38">
        <v>0.61</v>
      </c>
      <c r="K38" s="22"/>
      <c r="L38" s="22"/>
      <c r="M38" s="22"/>
      <c r="N38" s="22"/>
      <c r="O38" s="22"/>
      <c r="P38" s="22"/>
    </row>
    <row r="39" spans="1:16" ht="39" customHeight="1">
      <c r="A39" s="22"/>
      <c r="B39" s="35"/>
      <c r="C39" s="1175" t="s">
        <v>525</v>
      </c>
      <c r="D39" s="1176"/>
      <c r="E39" s="1177"/>
      <c r="F39" s="36">
        <v>0.19</v>
      </c>
      <c r="G39" s="37">
        <v>0.12</v>
      </c>
      <c r="H39" s="37">
        <v>0.14000000000000001</v>
      </c>
      <c r="I39" s="37">
        <v>0.24</v>
      </c>
      <c r="J39" s="38">
        <v>0.16</v>
      </c>
      <c r="K39" s="22"/>
      <c r="L39" s="22"/>
      <c r="M39" s="22"/>
      <c r="N39" s="22"/>
      <c r="O39" s="22"/>
      <c r="P39" s="22"/>
    </row>
    <row r="40" spans="1:16" ht="39" customHeight="1">
      <c r="A40" s="22"/>
      <c r="B40" s="35"/>
      <c r="C40" s="1175" t="s">
        <v>526</v>
      </c>
      <c r="D40" s="1176"/>
      <c r="E40" s="1177"/>
      <c r="F40" s="36">
        <v>0.08</v>
      </c>
      <c r="G40" s="37">
        <v>0.13</v>
      </c>
      <c r="H40" s="37">
        <v>0.08</v>
      </c>
      <c r="I40" s="37">
        <v>0.11</v>
      </c>
      <c r="J40" s="38">
        <v>0.11</v>
      </c>
      <c r="K40" s="22"/>
      <c r="L40" s="22"/>
      <c r="M40" s="22"/>
      <c r="N40" s="22"/>
      <c r="O40" s="22"/>
      <c r="P40" s="22"/>
    </row>
    <row r="41" spans="1:16" ht="39" customHeight="1">
      <c r="A41" s="22"/>
      <c r="B41" s="35"/>
      <c r="C41" s="1175" t="s">
        <v>527</v>
      </c>
      <c r="D41" s="1176"/>
      <c r="E41" s="1177"/>
      <c r="F41" s="36">
        <v>0.01</v>
      </c>
      <c r="G41" s="37">
        <v>0</v>
      </c>
      <c r="H41" s="37">
        <v>0.01</v>
      </c>
      <c r="I41" s="37">
        <v>0</v>
      </c>
      <c r="J41" s="38">
        <v>0</v>
      </c>
      <c r="K41" s="22"/>
      <c r="L41" s="22"/>
      <c r="M41" s="22"/>
      <c r="N41" s="22"/>
      <c r="O41" s="22"/>
      <c r="P41" s="22"/>
    </row>
    <row r="42" spans="1:16" ht="39" customHeight="1">
      <c r="A42" s="22"/>
      <c r="B42" s="39"/>
      <c r="C42" s="1175" t="s">
        <v>528</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529</v>
      </c>
      <c r="D43" s="1179"/>
      <c r="E43" s="1180"/>
      <c r="F43" s="41" t="s">
        <v>474</v>
      </c>
      <c r="G43" s="42" t="s">
        <v>474</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10" sqref="A1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10</v>
      </c>
      <c r="C45" s="1192"/>
      <c r="D45" s="58"/>
      <c r="E45" s="1197" t="s">
        <v>11</v>
      </c>
      <c r="F45" s="1197"/>
      <c r="G45" s="1197"/>
      <c r="H45" s="1197"/>
      <c r="I45" s="1197"/>
      <c r="J45" s="1198"/>
      <c r="K45" s="59">
        <v>1012</v>
      </c>
      <c r="L45" s="60">
        <v>981</v>
      </c>
      <c r="M45" s="60">
        <v>893</v>
      </c>
      <c r="N45" s="60">
        <v>800</v>
      </c>
      <c r="O45" s="61">
        <v>782</v>
      </c>
      <c r="P45" s="48"/>
      <c r="Q45" s="48"/>
      <c r="R45" s="48"/>
      <c r="S45" s="48"/>
      <c r="T45" s="48"/>
      <c r="U45" s="48"/>
    </row>
    <row r="46" spans="1:21" ht="30.75" customHeight="1">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14</v>
      </c>
      <c r="F48" s="1185"/>
      <c r="G48" s="1185"/>
      <c r="H48" s="1185"/>
      <c r="I48" s="1185"/>
      <c r="J48" s="1186"/>
      <c r="K48" s="63">
        <v>269</v>
      </c>
      <c r="L48" s="64">
        <v>256</v>
      </c>
      <c r="M48" s="64">
        <v>249</v>
      </c>
      <c r="N48" s="64">
        <v>234</v>
      </c>
      <c r="O48" s="65">
        <v>255</v>
      </c>
      <c r="P48" s="48"/>
      <c r="Q48" s="48"/>
      <c r="R48" s="48"/>
      <c r="S48" s="48"/>
      <c r="T48" s="48"/>
      <c r="U48" s="48"/>
    </row>
    <row r="49" spans="1:21" ht="30.75" customHeight="1">
      <c r="A49" s="48"/>
      <c r="B49" s="1193"/>
      <c r="C49" s="1194"/>
      <c r="D49" s="62"/>
      <c r="E49" s="1185" t="s">
        <v>15</v>
      </c>
      <c r="F49" s="1185"/>
      <c r="G49" s="1185"/>
      <c r="H49" s="1185"/>
      <c r="I49" s="1185"/>
      <c r="J49" s="1186"/>
      <c r="K49" s="63">
        <v>42</v>
      </c>
      <c r="L49" s="64">
        <v>31</v>
      </c>
      <c r="M49" s="64">
        <v>32</v>
      </c>
      <c r="N49" s="64">
        <v>32</v>
      </c>
      <c r="O49" s="65">
        <v>34</v>
      </c>
      <c r="P49" s="48"/>
      <c r="Q49" s="48"/>
      <c r="R49" s="48"/>
      <c r="S49" s="48"/>
      <c r="T49" s="48"/>
      <c r="U49" s="48"/>
    </row>
    <row r="50" spans="1:21" ht="30.75" customHeight="1">
      <c r="A50" s="48"/>
      <c r="B50" s="1193"/>
      <c r="C50" s="1194"/>
      <c r="D50" s="62"/>
      <c r="E50" s="1185" t="s">
        <v>16</v>
      </c>
      <c r="F50" s="1185"/>
      <c r="G50" s="1185"/>
      <c r="H50" s="1185"/>
      <c r="I50" s="1185"/>
      <c r="J50" s="1186"/>
      <c r="K50" s="63">
        <v>6</v>
      </c>
      <c r="L50" s="64">
        <v>5</v>
      </c>
      <c r="M50" s="64">
        <v>5</v>
      </c>
      <c r="N50" s="64">
        <v>4</v>
      </c>
      <c r="O50" s="65">
        <v>4</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474</v>
      </c>
      <c r="M51" s="64" t="s">
        <v>474</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764</v>
      </c>
      <c r="L52" s="64">
        <v>773</v>
      </c>
      <c r="M52" s="64">
        <v>746</v>
      </c>
      <c r="N52" s="64">
        <v>726</v>
      </c>
      <c r="O52" s="65">
        <v>730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565</v>
      </c>
      <c r="L53" s="69">
        <v>500</v>
      </c>
      <c r="M53" s="69">
        <v>433</v>
      </c>
      <c r="N53" s="69">
        <v>344</v>
      </c>
      <c r="O53" s="70">
        <v>345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A10" sqref="A1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211" t="s">
        <v>23</v>
      </c>
      <c r="C41" s="1212"/>
      <c r="D41" s="81"/>
      <c r="E41" s="1213" t="s">
        <v>24</v>
      </c>
      <c r="F41" s="1213"/>
      <c r="G41" s="1213"/>
      <c r="H41" s="1214"/>
      <c r="I41" s="82">
        <v>7517</v>
      </c>
      <c r="J41" s="83">
        <v>7178</v>
      </c>
      <c r="K41" s="83">
        <v>7308</v>
      </c>
      <c r="L41" s="83">
        <v>7605</v>
      </c>
      <c r="M41" s="84">
        <v>7688</v>
      </c>
    </row>
    <row r="42" spans="2:13" ht="27.75" customHeight="1">
      <c r="B42" s="1201"/>
      <c r="C42" s="1202"/>
      <c r="D42" s="85"/>
      <c r="E42" s="1205" t="s">
        <v>25</v>
      </c>
      <c r="F42" s="1205"/>
      <c r="G42" s="1205"/>
      <c r="H42" s="1206"/>
      <c r="I42" s="86" t="s">
        <v>474</v>
      </c>
      <c r="J42" s="87" t="s">
        <v>474</v>
      </c>
      <c r="K42" s="87" t="s">
        <v>474</v>
      </c>
      <c r="L42" s="87" t="s">
        <v>474</v>
      </c>
      <c r="M42" s="88" t="s">
        <v>474</v>
      </c>
    </row>
    <row r="43" spans="2:13" ht="27.75" customHeight="1">
      <c r="B43" s="1201"/>
      <c r="C43" s="1202"/>
      <c r="D43" s="85"/>
      <c r="E43" s="1205" t="s">
        <v>26</v>
      </c>
      <c r="F43" s="1205"/>
      <c r="G43" s="1205"/>
      <c r="H43" s="1206"/>
      <c r="I43" s="86">
        <v>2837</v>
      </c>
      <c r="J43" s="87">
        <v>2913</v>
      </c>
      <c r="K43" s="87">
        <v>3250</v>
      </c>
      <c r="L43" s="87">
        <v>3363</v>
      </c>
      <c r="M43" s="88">
        <v>3028</v>
      </c>
    </row>
    <row r="44" spans="2:13" ht="27.75" customHeight="1">
      <c r="B44" s="1201"/>
      <c r="C44" s="1202"/>
      <c r="D44" s="85"/>
      <c r="E44" s="1205" t="s">
        <v>27</v>
      </c>
      <c r="F44" s="1205"/>
      <c r="G44" s="1205"/>
      <c r="H44" s="1206"/>
      <c r="I44" s="86">
        <v>375</v>
      </c>
      <c r="J44" s="87">
        <v>351</v>
      </c>
      <c r="K44" s="87">
        <v>325</v>
      </c>
      <c r="L44" s="87">
        <v>320</v>
      </c>
      <c r="M44" s="88">
        <v>292</v>
      </c>
    </row>
    <row r="45" spans="2:13" ht="27.75" customHeight="1">
      <c r="B45" s="1201"/>
      <c r="C45" s="1202"/>
      <c r="D45" s="85"/>
      <c r="E45" s="1205" t="s">
        <v>28</v>
      </c>
      <c r="F45" s="1205"/>
      <c r="G45" s="1205"/>
      <c r="H45" s="1206"/>
      <c r="I45" s="86">
        <v>1126</v>
      </c>
      <c r="J45" s="87">
        <v>1137</v>
      </c>
      <c r="K45" s="87">
        <v>944</v>
      </c>
      <c r="L45" s="87">
        <v>818</v>
      </c>
      <c r="M45" s="88">
        <v>768</v>
      </c>
    </row>
    <row r="46" spans="2:13" ht="27.75" customHeight="1">
      <c r="B46" s="1201"/>
      <c r="C46" s="1202"/>
      <c r="D46" s="85"/>
      <c r="E46" s="1205" t="s">
        <v>29</v>
      </c>
      <c r="F46" s="1205"/>
      <c r="G46" s="1205"/>
      <c r="H46" s="1206"/>
      <c r="I46" s="86" t="s">
        <v>474</v>
      </c>
      <c r="J46" s="87" t="s">
        <v>474</v>
      </c>
      <c r="K46" s="87" t="s">
        <v>474</v>
      </c>
      <c r="L46" s="87" t="s">
        <v>474</v>
      </c>
      <c r="M46" s="88" t="s">
        <v>474</v>
      </c>
    </row>
    <row r="47" spans="2:13" ht="27.75" customHeight="1">
      <c r="B47" s="1201"/>
      <c r="C47" s="1202"/>
      <c r="D47" s="85"/>
      <c r="E47" s="1205" t="s">
        <v>30</v>
      </c>
      <c r="F47" s="1205"/>
      <c r="G47" s="1205"/>
      <c r="H47" s="1206"/>
      <c r="I47" s="86" t="s">
        <v>474</v>
      </c>
      <c r="J47" s="87" t="s">
        <v>474</v>
      </c>
      <c r="K47" s="87" t="s">
        <v>474</v>
      </c>
      <c r="L47" s="87" t="s">
        <v>474</v>
      </c>
      <c r="M47" s="88" t="s">
        <v>474</v>
      </c>
    </row>
    <row r="48" spans="2:13" ht="27.75" customHeight="1">
      <c r="B48" s="1203"/>
      <c r="C48" s="1204"/>
      <c r="D48" s="85"/>
      <c r="E48" s="1205" t="s">
        <v>31</v>
      </c>
      <c r="F48" s="1205"/>
      <c r="G48" s="1205"/>
      <c r="H48" s="1206"/>
      <c r="I48" s="86" t="s">
        <v>474</v>
      </c>
      <c r="J48" s="87" t="s">
        <v>474</v>
      </c>
      <c r="K48" s="87" t="s">
        <v>474</v>
      </c>
      <c r="L48" s="87" t="s">
        <v>474</v>
      </c>
      <c r="M48" s="88" t="s">
        <v>474</v>
      </c>
    </row>
    <row r="49" spans="2:13" ht="27.75" customHeight="1">
      <c r="B49" s="1199" t="s">
        <v>32</v>
      </c>
      <c r="C49" s="1200"/>
      <c r="D49" s="89"/>
      <c r="E49" s="1205" t="s">
        <v>33</v>
      </c>
      <c r="F49" s="1205"/>
      <c r="G49" s="1205"/>
      <c r="H49" s="1206"/>
      <c r="I49" s="86">
        <v>2035</v>
      </c>
      <c r="J49" s="87">
        <v>2166</v>
      </c>
      <c r="K49" s="87">
        <v>2384</v>
      </c>
      <c r="L49" s="87">
        <v>2724</v>
      </c>
      <c r="M49" s="88">
        <v>3223</v>
      </c>
    </row>
    <row r="50" spans="2:13" ht="27.75" customHeight="1">
      <c r="B50" s="1201"/>
      <c r="C50" s="1202"/>
      <c r="D50" s="85"/>
      <c r="E50" s="1205" t="s">
        <v>34</v>
      </c>
      <c r="F50" s="1205"/>
      <c r="G50" s="1205"/>
      <c r="H50" s="1206"/>
      <c r="I50" s="86">
        <v>559</v>
      </c>
      <c r="J50" s="87">
        <v>514</v>
      </c>
      <c r="K50" s="87">
        <v>470</v>
      </c>
      <c r="L50" s="87">
        <v>425</v>
      </c>
      <c r="M50" s="88">
        <v>379</v>
      </c>
    </row>
    <row r="51" spans="2:13" ht="27.75" customHeight="1">
      <c r="B51" s="1203"/>
      <c r="C51" s="1204"/>
      <c r="D51" s="85"/>
      <c r="E51" s="1205" t="s">
        <v>35</v>
      </c>
      <c r="F51" s="1205"/>
      <c r="G51" s="1205"/>
      <c r="H51" s="1206"/>
      <c r="I51" s="86">
        <v>6486</v>
      </c>
      <c r="J51" s="87">
        <v>6215</v>
      </c>
      <c r="K51" s="87">
        <v>6534</v>
      </c>
      <c r="L51" s="87">
        <v>6817</v>
      </c>
      <c r="M51" s="88">
        <v>6915</v>
      </c>
    </row>
    <row r="52" spans="2:13" ht="27.75" customHeight="1" thickBot="1">
      <c r="B52" s="1207" t="s">
        <v>20</v>
      </c>
      <c r="C52" s="1208"/>
      <c r="D52" s="90"/>
      <c r="E52" s="1209" t="s">
        <v>36</v>
      </c>
      <c r="F52" s="1209"/>
      <c r="G52" s="1209"/>
      <c r="H52" s="1210"/>
      <c r="I52" s="91">
        <v>2775</v>
      </c>
      <c r="J52" s="92">
        <v>2683</v>
      </c>
      <c r="K52" s="92">
        <v>2438</v>
      </c>
      <c r="L52" s="92">
        <v>2140</v>
      </c>
      <c r="M52" s="93">
        <v>1259</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540</v>
      </c>
      <c r="C41" s="246"/>
      <c r="D41" s="246"/>
      <c r="E41" s="246"/>
      <c r="F41" s="246"/>
      <c r="G41" s="246"/>
      <c r="H41" s="246"/>
      <c r="I41" s="246"/>
      <c r="J41" s="246"/>
      <c r="K41" s="246"/>
      <c r="L41" s="246"/>
      <c r="M41" s="246"/>
      <c r="N41" s="246"/>
      <c r="O41" s="246"/>
      <c r="P41" s="247"/>
    </row>
    <row r="42" spans="2:17">
      <c r="B42" s="248"/>
      <c r="C42" s="244"/>
      <c r="D42" s="244"/>
      <c r="E42" s="244"/>
      <c r="F42" s="244"/>
      <c r="G42" s="351" t="s">
        <v>541</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542</v>
      </c>
    </row>
    <row r="50" spans="1:17">
      <c r="B50" s="248"/>
      <c r="C50" s="244"/>
      <c r="D50" s="244"/>
      <c r="E50" s="244"/>
      <c r="F50" s="244"/>
      <c r="G50" s="1238"/>
      <c r="H50" s="1239"/>
      <c r="I50" s="1239"/>
      <c r="J50" s="1240"/>
      <c r="K50" s="354" t="s">
        <v>514</v>
      </c>
      <c r="L50" s="354" t="s">
        <v>515</v>
      </c>
      <c r="M50" s="354" t="s">
        <v>516</v>
      </c>
      <c r="N50" s="354" t="s">
        <v>517</v>
      </c>
      <c r="O50" s="354" t="s">
        <v>518</v>
      </c>
    </row>
    <row r="51" spans="1:17">
      <c r="B51" s="248"/>
      <c r="C51" s="244"/>
      <c r="D51" s="244"/>
      <c r="E51" s="244"/>
      <c r="F51" s="244"/>
      <c r="G51" s="1241" t="s">
        <v>543</v>
      </c>
      <c r="H51" s="1242"/>
      <c r="I51" s="1247" t="s">
        <v>544</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545</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546</v>
      </c>
      <c r="H55" s="1222"/>
      <c r="I55" s="1227" t="s">
        <v>544</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545</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547</v>
      </c>
      <c r="C63" s="244"/>
      <c r="D63" s="244"/>
      <c r="E63" s="244"/>
      <c r="F63" s="244"/>
      <c r="G63" s="244"/>
      <c r="H63" s="244"/>
      <c r="I63" s="244"/>
      <c r="J63" s="244"/>
      <c r="K63" s="244"/>
      <c r="L63" s="244"/>
      <c r="M63" s="244"/>
      <c r="N63" s="244"/>
      <c r="O63" s="244"/>
    </row>
    <row r="64" spans="1:17">
      <c r="B64" s="248"/>
      <c r="C64" s="244"/>
      <c r="D64" s="244"/>
      <c r="E64" s="244"/>
      <c r="F64" s="244"/>
      <c r="G64" s="351" t="s">
        <v>541</v>
      </c>
      <c r="I64" s="352"/>
      <c r="J64" s="352"/>
      <c r="K64" s="352"/>
      <c r="L64" s="244"/>
      <c r="M64" s="244"/>
      <c r="N64" s="244"/>
      <c r="O64" s="244"/>
    </row>
    <row r="65" spans="2:30">
      <c r="B65" s="248"/>
      <c r="C65" s="244"/>
      <c r="D65" s="244"/>
      <c r="E65" s="244"/>
      <c r="F65" s="244"/>
      <c r="G65" s="1229" t="s">
        <v>550</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548</v>
      </c>
      <c r="I71" s="368"/>
      <c r="J71" s="364"/>
      <c r="K71" s="364"/>
      <c r="L71" s="365"/>
      <c r="M71" s="364"/>
      <c r="N71" s="365"/>
      <c r="O71" s="366"/>
    </row>
    <row r="72" spans="2:30">
      <c r="B72" s="248"/>
      <c r="C72" s="244"/>
      <c r="D72" s="244"/>
      <c r="E72" s="244"/>
      <c r="F72" s="244"/>
      <c r="G72" s="1238"/>
      <c r="H72" s="1239"/>
      <c r="I72" s="1239"/>
      <c r="J72" s="1240"/>
      <c r="K72" s="354" t="s">
        <v>514</v>
      </c>
      <c r="L72" s="354" t="s">
        <v>515</v>
      </c>
      <c r="M72" s="354" t="s">
        <v>516</v>
      </c>
      <c r="N72" s="354" t="s">
        <v>517</v>
      </c>
      <c r="O72" s="354" t="s">
        <v>518</v>
      </c>
    </row>
    <row r="73" spans="2:30">
      <c r="B73" s="248"/>
      <c r="C73" s="244"/>
      <c r="D73" s="244"/>
      <c r="E73" s="244"/>
      <c r="F73" s="244"/>
      <c r="G73" s="1241" t="s">
        <v>543</v>
      </c>
      <c r="H73" s="1242"/>
      <c r="I73" s="1247" t="s">
        <v>544</v>
      </c>
      <c r="J73" s="1247"/>
      <c r="K73" s="1228">
        <v>75.5</v>
      </c>
      <c r="L73" s="1228">
        <v>67.8</v>
      </c>
      <c r="M73" s="1215">
        <v>62.5</v>
      </c>
      <c r="N73" s="1215">
        <v>58.5</v>
      </c>
      <c r="O73" s="1215">
        <v>33.9</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549</v>
      </c>
      <c r="J75" s="1227"/>
      <c r="K75" s="1219">
        <v>17.600000000000001</v>
      </c>
      <c r="L75" s="1219">
        <v>15</v>
      </c>
      <c r="M75" s="1219">
        <v>13</v>
      </c>
      <c r="N75" s="1219">
        <v>11</v>
      </c>
      <c r="O75" s="1219">
        <v>9.9</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546</v>
      </c>
      <c r="H77" s="1222"/>
      <c r="I77" s="1227" t="s">
        <v>544</v>
      </c>
      <c r="J77" s="1227"/>
      <c r="K77" s="1228">
        <v>20.3</v>
      </c>
      <c r="L77" s="1228">
        <v>5.7</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549</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513</v>
      </c>
      <c r="G2" s="111"/>
      <c r="H2" s="112"/>
    </row>
    <row r="3" spans="1:8">
      <c r="A3" s="108" t="s">
        <v>506</v>
      </c>
      <c r="B3" s="113"/>
      <c r="C3" s="114"/>
      <c r="D3" s="115">
        <v>186219</v>
      </c>
      <c r="E3" s="116"/>
      <c r="F3" s="117">
        <v>146140</v>
      </c>
      <c r="G3" s="118"/>
      <c r="H3" s="119"/>
    </row>
    <row r="4" spans="1:8">
      <c r="A4" s="120"/>
      <c r="B4" s="121"/>
      <c r="C4" s="122"/>
      <c r="D4" s="123">
        <v>65933</v>
      </c>
      <c r="E4" s="124"/>
      <c r="F4" s="125">
        <v>75451</v>
      </c>
      <c r="G4" s="126"/>
      <c r="H4" s="127"/>
    </row>
    <row r="5" spans="1:8">
      <c r="A5" s="108" t="s">
        <v>508</v>
      </c>
      <c r="B5" s="113"/>
      <c r="C5" s="114"/>
      <c r="D5" s="115">
        <v>73091</v>
      </c>
      <c r="E5" s="116"/>
      <c r="F5" s="117">
        <v>146641</v>
      </c>
      <c r="G5" s="118"/>
      <c r="H5" s="119"/>
    </row>
    <row r="6" spans="1:8">
      <c r="A6" s="120"/>
      <c r="B6" s="121"/>
      <c r="C6" s="122"/>
      <c r="D6" s="123">
        <v>42899</v>
      </c>
      <c r="E6" s="124"/>
      <c r="F6" s="125">
        <v>68142</v>
      </c>
      <c r="G6" s="126"/>
      <c r="H6" s="127"/>
    </row>
    <row r="7" spans="1:8">
      <c r="A7" s="108" t="s">
        <v>509</v>
      </c>
      <c r="B7" s="113"/>
      <c r="C7" s="114"/>
      <c r="D7" s="115">
        <v>95459</v>
      </c>
      <c r="E7" s="116"/>
      <c r="F7" s="117">
        <v>174587</v>
      </c>
      <c r="G7" s="118"/>
      <c r="H7" s="119"/>
    </row>
    <row r="8" spans="1:8">
      <c r="A8" s="120"/>
      <c r="B8" s="121"/>
      <c r="C8" s="122"/>
      <c r="D8" s="123">
        <v>51997</v>
      </c>
      <c r="E8" s="124"/>
      <c r="F8" s="125">
        <v>79695</v>
      </c>
      <c r="G8" s="126"/>
      <c r="H8" s="127"/>
    </row>
    <row r="9" spans="1:8">
      <c r="A9" s="108" t="s">
        <v>510</v>
      </c>
      <c r="B9" s="113"/>
      <c r="C9" s="114"/>
      <c r="D9" s="115">
        <v>163554</v>
      </c>
      <c r="E9" s="116"/>
      <c r="F9" s="117">
        <v>175675</v>
      </c>
      <c r="G9" s="118"/>
      <c r="H9" s="119"/>
    </row>
    <row r="10" spans="1:8">
      <c r="A10" s="120"/>
      <c r="B10" s="121"/>
      <c r="C10" s="122"/>
      <c r="D10" s="123">
        <v>49121</v>
      </c>
      <c r="E10" s="124"/>
      <c r="F10" s="125">
        <v>87698</v>
      </c>
      <c r="G10" s="126"/>
      <c r="H10" s="127"/>
    </row>
    <row r="11" spans="1:8">
      <c r="A11" s="108" t="s">
        <v>511</v>
      </c>
      <c r="B11" s="113"/>
      <c r="C11" s="114"/>
      <c r="D11" s="115">
        <v>177221</v>
      </c>
      <c r="E11" s="116"/>
      <c r="F11" s="117">
        <v>162193</v>
      </c>
      <c r="G11" s="118"/>
      <c r="H11" s="119"/>
    </row>
    <row r="12" spans="1:8">
      <c r="A12" s="120"/>
      <c r="B12" s="121"/>
      <c r="C12" s="128"/>
      <c r="D12" s="123">
        <v>96426</v>
      </c>
      <c r="E12" s="124"/>
      <c r="F12" s="125">
        <v>79985</v>
      </c>
      <c r="G12" s="126"/>
      <c r="H12" s="127"/>
    </row>
    <row r="13" spans="1:8">
      <c r="A13" s="108"/>
      <c r="B13" s="113"/>
      <c r="C13" s="129"/>
      <c r="D13" s="130">
        <v>139109</v>
      </c>
      <c r="E13" s="131"/>
      <c r="F13" s="132">
        <v>161047</v>
      </c>
      <c r="G13" s="133"/>
      <c r="H13" s="119"/>
    </row>
    <row r="14" spans="1:8">
      <c r="A14" s="120"/>
      <c r="B14" s="121"/>
      <c r="C14" s="122"/>
      <c r="D14" s="123">
        <v>61275</v>
      </c>
      <c r="E14" s="124"/>
      <c r="F14" s="125">
        <v>78194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6.07</v>
      </c>
      <c r="C19" s="134">
        <f>ROUND(VALUE(SUBSTITUTE(実質収支比率等に係る経年分析!G$48,"▲","-")),2)</f>
        <v>4.12</v>
      </c>
      <c r="D19" s="134">
        <f>ROUND(VALUE(SUBSTITUTE(実質収支比率等に係る経年分析!H$48,"▲","-")),2)</f>
        <v>6.12</v>
      </c>
      <c r="E19" s="134">
        <f>ROUND(VALUE(SUBSTITUTE(実質収支比率等に係る経年分析!I$48,"▲","-")),2)</f>
        <v>5.8</v>
      </c>
      <c r="F19" s="134">
        <f>ROUND(VALUE(SUBSTITUTE(実質収支比率等に係る経年分析!J$48,"▲","-")),2)</f>
        <v>6.04</v>
      </c>
    </row>
    <row r="20" spans="1:11">
      <c r="A20" s="134" t="s">
        <v>41</v>
      </c>
      <c r="B20" s="134">
        <f>ROUND(VALUE(SUBSTITUTE(実質収支比率等に係る経年分析!F$47,"▲","-")),2)</f>
        <v>35.19</v>
      </c>
      <c r="C20" s="134">
        <f>ROUND(VALUE(SUBSTITUTE(実質収支比率等に係る経年分析!G$47,"▲","-")),2)</f>
        <v>36.07</v>
      </c>
      <c r="D20" s="134">
        <f>ROUND(VALUE(SUBSTITUTE(実質収支比率等に係る経年分析!H$47,"▲","-")),2)</f>
        <v>42</v>
      </c>
      <c r="E20" s="134">
        <f>ROUND(VALUE(SUBSTITUTE(実質収支比率等に係る経年分析!I$47,"▲","-")),2)</f>
        <v>52.26</v>
      </c>
      <c r="F20" s="134">
        <f>ROUND(VALUE(SUBSTITUTE(実質収支比率等に係る経年分析!J$47,"▲","-")),2)</f>
        <v>51.6</v>
      </c>
    </row>
    <row r="21" spans="1:11">
      <c r="A21" s="134" t="s">
        <v>42</v>
      </c>
      <c r="B21" s="134">
        <f>IF(ISNUMBER(VALUE(SUBSTITUTE(実質収支比率等に係る経年分析!F$49,"▲","-"))),ROUND(VALUE(SUBSTITUTE(実質収支比率等に係る経年分析!F$49,"▲","-")),2),NA())</f>
        <v>1.61</v>
      </c>
      <c r="C21" s="134">
        <f>IF(ISNUMBER(VALUE(SUBSTITUTE(実質収支比率等に係る経年分析!G$49,"▲","-"))),ROUND(VALUE(SUBSTITUTE(実質収支比率等に係る経年分析!G$49,"▲","-")),2),NA())</f>
        <v>-1.44</v>
      </c>
      <c r="D21" s="134">
        <f>IF(ISNUMBER(VALUE(SUBSTITUTE(実質収支比率等に係る経年分析!H$49,"▲","-"))),ROUND(VALUE(SUBSTITUTE(実質収支比率等に係る経年分析!H$49,"▲","-")),2),NA())</f>
        <v>7.15</v>
      </c>
      <c r="E21" s="134">
        <f>IF(ISNUMBER(VALUE(SUBSTITUTE(実質収支比率等に係る経年分析!I$49,"▲","-"))),ROUND(VALUE(SUBSTITUTE(実質収支比率等に係る経年分析!I$49,"▲","-")),2),NA())</f>
        <v>7.02</v>
      </c>
      <c r="F21" s="134">
        <f>IF(ISNUMBER(VALUE(SUBSTITUTE(実質収支比率等に係る経年分析!J$49,"▲","-"))),ROUND(VALUE(SUBSTITUTE(実質収支比率等に係る経年分析!J$49,"▲","-")),2),NA())</f>
        <v>0.37</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0.61</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4.1100000000000003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6.03</v>
      </c>
    </row>
    <row r="35" spans="1:16">
      <c r="A35" s="135" t="str">
        <f>IF(連結実質赤字比率に係る赤字・黒字の構成分析!C$35="",NA(),連結実質赤字比率に係る赤字・黒字の構成分析!C$35)</f>
        <v>国民健康保険病院事業会計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26.31</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764</v>
      </c>
      <c r="E42" s="136"/>
      <c r="F42" s="136"/>
      <c r="G42" s="136">
        <f>'実質公債費比率（分子）の構造'!L$52</f>
        <v>773</v>
      </c>
      <c r="H42" s="136"/>
      <c r="I42" s="136"/>
      <c r="J42" s="136">
        <f>'実質公債費比率（分子）の構造'!M$52</f>
        <v>746</v>
      </c>
      <c r="K42" s="136"/>
      <c r="L42" s="136"/>
      <c r="M42" s="136">
        <f>'実質公債費比率（分子）の構造'!N$52</f>
        <v>726</v>
      </c>
      <c r="N42" s="136"/>
      <c r="O42" s="136"/>
      <c r="P42" s="136">
        <f>'実質公債費比率（分子）の構造'!O$52</f>
        <v>730</v>
      </c>
    </row>
    <row r="43" spans="1:16">
      <c r="A43" s="136" t="s">
        <v>50</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51</v>
      </c>
      <c r="B44" s="136">
        <f>'実質公債費比率（分子）の構造'!K$50</f>
        <v>6</v>
      </c>
      <c r="C44" s="136"/>
      <c r="D44" s="136"/>
      <c r="E44" s="136">
        <f>'実質公債費比率（分子）の構造'!L$50</f>
        <v>5</v>
      </c>
      <c r="F44" s="136"/>
      <c r="G44" s="136"/>
      <c r="H44" s="136">
        <f>'実質公債費比率（分子）の構造'!M$50</f>
        <v>5</v>
      </c>
      <c r="I44" s="136"/>
      <c r="J44" s="136"/>
      <c r="K44" s="136">
        <f>'実質公債費比率（分子）の構造'!N$50</f>
        <v>4</v>
      </c>
      <c r="L44" s="136"/>
      <c r="M44" s="136"/>
      <c r="N44" s="136">
        <f>'実質公債費比率（分子）の構造'!O$50</f>
        <v>4</v>
      </c>
      <c r="O44" s="136"/>
      <c r="P44" s="136"/>
    </row>
    <row r="45" spans="1:16">
      <c r="A45" s="136" t="s">
        <v>52</v>
      </c>
      <c r="B45" s="136">
        <f>'実質公債費比率（分子）の構造'!K$49</f>
        <v>42</v>
      </c>
      <c r="C45" s="136"/>
      <c r="D45" s="136"/>
      <c r="E45" s="136">
        <f>'実質公債費比率（分子）の構造'!L$49</f>
        <v>31</v>
      </c>
      <c r="F45" s="136"/>
      <c r="G45" s="136"/>
      <c r="H45" s="136">
        <f>'実質公債費比率（分子）の構造'!M$49</f>
        <v>32</v>
      </c>
      <c r="I45" s="136"/>
      <c r="J45" s="136"/>
      <c r="K45" s="136">
        <f>'実質公債費比率（分子）の構造'!N$49</f>
        <v>32</v>
      </c>
      <c r="L45" s="136"/>
      <c r="M45" s="136"/>
      <c r="N45" s="136">
        <f>'実質公債費比率（分子）の構造'!O$49</f>
        <v>34</v>
      </c>
      <c r="O45" s="136"/>
      <c r="P45" s="136"/>
    </row>
    <row r="46" spans="1:16">
      <c r="A46" s="136" t="s">
        <v>53</v>
      </c>
      <c r="B46" s="136">
        <f>'実質公債費比率（分子）の構造'!K$48</f>
        <v>269</v>
      </c>
      <c r="C46" s="136"/>
      <c r="D46" s="136"/>
      <c r="E46" s="136">
        <f>'実質公債費比率（分子）の構造'!L$48</f>
        <v>256</v>
      </c>
      <c r="F46" s="136"/>
      <c r="G46" s="136"/>
      <c r="H46" s="136">
        <f>'実質公債費比率（分子）の構造'!M$48</f>
        <v>249</v>
      </c>
      <c r="I46" s="136"/>
      <c r="J46" s="136"/>
      <c r="K46" s="136">
        <f>'実質公債費比率（分子）の構造'!N$48</f>
        <v>234</v>
      </c>
      <c r="L46" s="136"/>
      <c r="M46" s="136"/>
      <c r="N46" s="136">
        <f>'実質公債費比率（分子）の構造'!O$48</f>
        <v>255</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1012</v>
      </c>
      <c r="C49" s="136"/>
      <c r="D49" s="136"/>
      <c r="E49" s="136">
        <f>'実質公債費比率（分子）の構造'!L$45</f>
        <v>981</v>
      </c>
      <c r="F49" s="136"/>
      <c r="G49" s="136"/>
      <c r="H49" s="136">
        <f>'実質公債費比率（分子）の構造'!M$45</f>
        <v>893</v>
      </c>
      <c r="I49" s="136"/>
      <c r="J49" s="136"/>
      <c r="K49" s="136">
        <f>'実質公債費比率（分子）の構造'!N$45</f>
        <v>800</v>
      </c>
      <c r="L49" s="136"/>
      <c r="M49" s="136"/>
      <c r="N49" s="136">
        <f>'実質公債費比率（分子）の構造'!O$45</f>
        <v>782</v>
      </c>
      <c r="O49" s="136"/>
      <c r="P49" s="136"/>
    </row>
    <row r="50" spans="1:16">
      <c r="A50" s="136" t="s">
        <v>56</v>
      </c>
      <c r="B50" s="136" t="e">
        <f>NA()</f>
        <v>#N/A</v>
      </c>
      <c r="C50" s="136">
        <f>IF(ISNUMBER('実質公債費比率（分子）の構造'!K$53),'実質公債費比率（分子）の構造'!K$53,NA())</f>
        <v>565</v>
      </c>
      <c r="D50" s="136" t="e">
        <f>NA()</f>
        <v>#N/A</v>
      </c>
      <c r="E50" s="136" t="e">
        <f>NA()</f>
        <v>#N/A</v>
      </c>
      <c r="F50" s="136">
        <f>IF(ISNUMBER('実質公債費比率（分子）の構造'!L$53),'実質公債費比率（分子）の構造'!L$53,NA())</f>
        <v>500</v>
      </c>
      <c r="G50" s="136" t="e">
        <f>NA()</f>
        <v>#N/A</v>
      </c>
      <c r="H50" s="136" t="e">
        <f>NA()</f>
        <v>#N/A</v>
      </c>
      <c r="I50" s="136">
        <f>IF(ISNUMBER('実質公債費比率（分子）の構造'!M$53),'実質公債費比率（分子）の構造'!M$53,NA())</f>
        <v>433</v>
      </c>
      <c r="J50" s="136" t="e">
        <f>NA()</f>
        <v>#N/A</v>
      </c>
      <c r="K50" s="136" t="e">
        <f>NA()</f>
        <v>#N/A</v>
      </c>
      <c r="L50" s="136">
        <f>IF(ISNUMBER('実質公債費比率（分子）の構造'!N$53),'実質公債費比率（分子）の構造'!N$53,NA())</f>
        <v>344</v>
      </c>
      <c r="M50" s="136" t="e">
        <f>NA()</f>
        <v>#N/A</v>
      </c>
      <c r="N50" s="136" t="e">
        <f>NA()</f>
        <v>#N/A</v>
      </c>
      <c r="O50" s="136">
        <f>IF(ISNUMBER('実質公債費比率（分子）の構造'!O$53),'実質公債費比率（分子）の構造'!O$53,NA())</f>
        <v>345</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6486</v>
      </c>
      <c r="E56" s="135"/>
      <c r="F56" s="135"/>
      <c r="G56" s="135">
        <f>'将来負担比率（分子）の構造'!J$51</f>
        <v>6215</v>
      </c>
      <c r="H56" s="135"/>
      <c r="I56" s="135"/>
      <c r="J56" s="135">
        <f>'将来負担比率（分子）の構造'!K$51</f>
        <v>6534</v>
      </c>
      <c r="K56" s="135"/>
      <c r="L56" s="135"/>
      <c r="M56" s="135">
        <f>'将来負担比率（分子）の構造'!L$51</f>
        <v>6817</v>
      </c>
      <c r="N56" s="135"/>
      <c r="O56" s="135"/>
      <c r="P56" s="135">
        <f>'将来負担比率（分子）の構造'!M$51</f>
        <v>6915</v>
      </c>
    </row>
    <row r="57" spans="1:16">
      <c r="A57" s="135" t="s">
        <v>34</v>
      </c>
      <c r="B57" s="135"/>
      <c r="C57" s="135"/>
      <c r="D57" s="135">
        <f>'将来負担比率（分子）の構造'!I$50</f>
        <v>559</v>
      </c>
      <c r="E57" s="135"/>
      <c r="F57" s="135"/>
      <c r="G57" s="135">
        <f>'将来負担比率（分子）の構造'!J$50</f>
        <v>514</v>
      </c>
      <c r="H57" s="135"/>
      <c r="I57" s="135"/>
      <c r="J57" s="135">
        <f>'将来負担比率（分子）の構造'!K$50</f>
        <v>470</v>
      </c>
      <c r="K57" s="135"/>
      <c r="L57" s="135"/>
      <c r="M57" s="135">
        <f>'将来負担比率（分子）の構造'!L$50</f>
        <v>425</v>
      </c>
      <c r="N57" s="135"/>
      <c r="O57" s="135"/>
      <c r="P57" s="135">
        <f>'将来負担比率（分子）の構造'!M$50</f>
        <v>379</v>
      </c>
    </row>
    <row r="58" spans="1:16">
      <c r="A58" s="135" t="s">
        <v>33</v>
      </c>
      <c r="B58" s="135"/>
      <c r="C58" s="135"/>
      <c r="D58" s="135">
        <f>'将来負担比率（分子）の構造'!I$49</f>
        <v>2035</v>
      </c>
      <c r="E58" s="135"/>
      <c r="F58" s="135"/>
      <c r="G58" s="135">
        <f>'将来負担比率（分子）の構造'!J$49</f>
        <v>2166</v>
      </c>
      <c r="H58" s="135"/>
      <c r="I58" s="135"/>
      <c r="J58" s="135">
        <f>'将来負担比率（分子）の構造'!K$49</f>
        <v>2384</v>
      </c>
      <c r="K58" s="135"/>
      <c r="L58" s="135"/>
      <c r="M58" s="135">
        <f>'将来負担比率（分子）の構造'!L$49</f>
        <v>2724</v>
      </c>
      <c r="N58" s="135"/>
      <c r="O58" s="135"/>
      <c r="P58" s="135">
        <f>'将来負担比率（分子）の構造'!M$49</f>
        <v>3223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1126</v>
      </c>
      <c r="C62" s="135"/>
      <c r="D62" s="135"/>
      <c r="E62" s="135">
        <f>'将来負担比率（分子）の構造'!J$45</f>
        <v>1137</v>
      </c>
      <c r="F62" s="135"/>
      <c r="G62" s="135"/>
      <c r="H62" s="135">
        <f>'将来負担比率（分子）の構造'!K$45</f>
        <v>944</v>
      </c>
      <c r="I62" s="135"/>
      <c r="J62" s="135"/>
      <c r="K62" s="135">
        <f>'将来負担比率（分子）の構造'!L$45</f>
        <v>818</v>
      </c>
      <c r="L62" s="135"/>
      <c r="M62" s="135"/>
      <c r="N62" s="135">
        <f>'将来負担比率（分子）の構造'!M$45</f>
        <v>768</v>
      </c>
      <c r="O62" s="135"/>
      <c r="P62" s="135"/>
    </row>
    <row r="63" spans="1:16">
      <c r="A63" s="135" t="s">
        <v>27</v>
      </c>
      <c r="B63" s="135">
        <f>'将来負担比率（分子）の構造'!I$44</f>
        <v>375</v>
      </c>
      <c r="C63" s="135"/>
      <c r="D63" s="135"/>
      <c r="E63" s="135">
        <f>'将来負担比率（分子）の構造'!J$44</f>
        <v>351</v>
      </c>
      <c r="F63" s="135"/>
      <c r="G63" s="135"/>
      <c r="H63" s="135">
        <f>'将来負担比率（分子）の構造'!K$44</f>
        <v>325</v>
      </c>
      <c r="I63" s="135"/>
      <c r="J63" s="135"/>
      <c r="K63" s="135">
        <f>'将来負担比率（分子）の構造'!L$44</f>
        <v>320</v>
      </c>
      <c r="L63" s="135"/>
      <c r="M63" s="135"/>
      <c r="N63" s="135">
        <f>'将来負担比率（分子）の構造'!M$44</f>
        <v>292</v>
      </c>
      <c r="O63" s="135"/>
      <c r="P63" s="135"/>
    </row>
    <row r="64" spans="1:16">
      <c r="A64" s="135" t="s">
        <v>26</v>
      </c>
      <c r="B64" s="135">
        <f>'将来負担比率（分子）の構造'!I$43</f>
        <v>2837</v>
      </c>
      <c r="C64" s="135"/>
      <c r="D64" s="135"/>
      <c r="E64" s="135">
        <f>'将来負担比率（分子）の構造'!J$43</f>
        <v>2913</v>
      </c>
      <c r="F64" s="135"/>
      <c r="G64" s="135"/>
      <c r="H64" s="135">
        <f>'将来負担比率（分子）の構造'!K$43</f>
        <v>3250</v>
      </c>
      <c r="I64" s="135"/>
      <c r="J64" s="135"/>
      <c r="K64" s="135">
        <f>'将来負担比率（分子）の構造'!L$43</f>
        <v>3363</v>
      </c>
      <c r="L64" s="135"/>
      <c r="M64" s="135"/>
      <c r="N64" s="135">
        <f>'将来負担比率（分子）の構造'!M$43</f>
        <v>3028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7517</v>
      </c>
      <c r="C66" s="135"/>
      <c r="D66" s="135"/>
      <c r="E66" s="135">
        <f>'将来負担比率（分子）の構造'!J$41</f>
        <v>7178</v>
      </c>
      <c r="F66" s="135"/>
      <c r="G66" s="135"/>
      <c r="H66" s="135">
        <f>'将来負担比率（分子）の構造'!K$41</f>
        <v>7308</v>
      </c>
      <c r="I66" s="135"/>
      <c r="J66" s="135"/>
      <c r="K66" s="135">
        <f>'将来負担比率（分子）の構造'!L$41</f>
        <v>7605</v>
      </c>
      <c r="L66" s="135"/>
      <c r="M66" s="135"/>
      <c r="N66" s="135">
        <f>'将来負担比率（分子）の構造'!M$41</f>
        <v>7688</v>
      </c>
      <c r="O66" s="135"/>
      <c r="P66" s="135"/>
    </row>
    <row r="67" spans="1:16">
      <c r="A67" s="135" t="s">
        <v>60</v>
      </c>
      <c r="B67" s="135" t="e">
        <f>NA()</f>
        <v>#N/A</v>
      </c>
      <c r="C67" s="135">
        <f>IF(ISNUMBER('将来負担比率（分子）の構造'!I$52), IF('将来負担比率（分子）の構造'!I$52 &lt; 0, 0, '将来負担比率（分子）の構造'!I$52), NA())</f>
        <v>2775</v>
      </c>
      <c r="D67" s="135" t="e">
        <f>NA()</f>
        <v>#N/A</v>
      </c>
      <c r="E67" s="135" t="e">
        <f>NA()</f>
        <v>#N/A</v>
      </c>
      <c r="F67" s="135">
        <f>IF(ISNUMBER('将来負担比率（分子）の構造'!J$52), IF('将来負担比率（分子）の構造'!J$52 &lt; 0, 0, '将来負担比率（分子）の構造'!J$52), NA())</f>
        <v>2683</v>
      </c>
      <c r="G67" s="135" t="e">
        <f>NA()</f>
        <v>#N/A</v>
      </c>
      <c r="H67" s="135" t="e">
        <f>NA()</f>
        <v>#N/A</v>
      </c>
      <c r="I67" s="135">
        <f>IF(ISNUMBER('将来負担比率（分子）の構造'!K$52), IF('将来負担比率（分子）の構造'!K$52 &lt; 0, 0, '将来負担比率（分子）の構造'!K$52), NA())</f>
        <v>2438</v>
      </c>
      <c r="J67" s="135" t="e">
        <f>NA()</f>
        <v>#N/A</v>
      </c>
      <c r="K67" s="135" t="e">
        <f>NA()</f>
        <v>#N/A</v>
      </c>
      <c r="L67" s="135">
        <f>IF(ISNUMBER('将来負担比率（分子）の構造'!L$52), IF('将来負担比率（分子）の構造'!L$52 &lt; 0, 0, '将来負担比率（分子）の構造'!L$52), NA())</f>
        <v>2140</v>
      </c>
      <c r="M67" s="135" t="e">
        <f>NA()</f>
        <v>#N/A</v>
      </c>
      <c r="N67" s="135" t="e">
        <f>NA()</f>
        <v>#N/A</v>
      </c>
      <c r="O67" s="135">
        <f>IF(ISNUMBER('将来負担比率（分子）の構造'!M$52), IF('将来負担比率（分子）の構造'!M$52 &lt; 0, 0, '将来負担比率（分子）の構造'!M$52), NA())</f>
        <v>1259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765291</v>
      </c>
      <c r="S5" s="669"/>
      <c r="T5" s="669"/>
      <c r="U5" s="669"/>
      <c r="V5" s="669"/>
      <c r="W5" s="669"/>
      <c r="X5" s="669"/>
      <c r="Y5" s="716"/>
      <c r="Z5" s="729">
        <v>11</v>
      </c>
      <c r="AA5" s="729"/>
      <c r="AB5" s="729"/>
      <c r="AC5" s="729"/>
      <c r="AD5" s="730">
        <v>765291</v>
      </c>
      <c r="AE5" s="730"/>
      <c r="AF5" s="730"/>
      <c r="AG5" s="730"/>
      <c r="AH5" s="730"/>
      <c r="AI5" s="730"/>
      <c r="AJ5" s="730"/>
      <c r="AK5" s="730"/>
      <c r="AL5" s="717">
        <v>18.100000000000001</v>
      </c>
      <c r="AM5" s="686"/>
      <c r="AN5" s="686"/>
      <c r="AO5" s="718"/>
      <c r="AP5" s="705" t="s">
        <v>206</v>
      </c>
      <c r="AQ5" s="706"/>
      <c r="AR5" s="706"/>
      <c r="AS5" s="706"/>
      <c r="AT5" s="706"/>
      <c r="AU5" s="706"/>
      <c r="AV5" s="706"/>
      <c r="AW5" s="706"/>
      <c r="AX5" s="706"/>
      <c r="AY5" s="706"/>
      <c r="AZ5" s="706"/>
      <c r="BA5" s="706"/>
      <c r="BB5" s="706"/>
      <c r="BC5" s="706"/>
      <c r="BD5" s="706"/>
      <c r="BE5" s="706"/>
      <c r="BF5" s="707"/>
      <c r="BG5" s="618">
        <v>760290</v>
      </c>
      <c r="BH5" s="619"/>
      <c r="BI5" s="619"/>
      <c r="BJ5" s="619"/>
      <c r="BK5" s="619"/>
      <c r="BL5" s="619"/>
      <c r="BM5" s="619"/>
      <c r="BN5" s="620"/>
      <c r="BO5" s="671">
        <v>99.3</v>
      </c>
      <c r="BP5" s="671"/>
      <c r="BQ5" s="671"/>
      <c r="BR5" s="671"/>
      <c r="BS5" s="672">
        <v>8805</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163438</v>
      </c>
      <c r="S6" s="619"/>
      <c r="T6" s="619"/>
      <c r="U6" s="619"/>
      <c r="V6" s="619"/>
      <c r="W6" s="619"/>
      <c r="X6" s="619"/>
      <c r="Y6" s="620"/>
      <c r="Z6" s="671">
        <v>2.2999999999999998</v>
      </c>
      <c r="AA6" s="671"/>
      <c r="AB6" s="671"/>
      <c r="AC6" s="671"/>
      <c r="AD6" s="672">
        <v>163438</v>
      </c>
      <c r="AE6" s="672"/>
      <c r="AF6" s="672"/>
      <c r="AG6" s="672"/>
      <c r="AH6" s="672"/>
      <c r="AI6" s="672"/>
      <c r="AJ6" s="672"/>
      <c r="AK6" s="672"/>
      <c r="AL6" s="641">
        <v>3.9</v>
      </c>
      <c r="AM6" s="673"/>
      <c r="AN6" s="673"/>
      <c r="AO6" s="674"/>
      <c r="AP6" s="615" t="s">
        <v>211</v>
      </c>
      <c r="AQ6" s="616"/>
      <c r="AR6" s="616"/>
      <c r="AS6" s="616"/>
      <c r="AT6" s="616"/>
      <c r="AU6" s="616"/>
      <c r="AV6" s="616"/>
      <c r="AW6" s="616"/>
      <c r="AX6" s="616"/>
      <c r="AY6" s="616"/>
      <c r="AZ6" s="616"/>
      <c r="BA6" s="616"/>
      <c r="BB6" s="616"/>
      <c r="BC6" s="616"/>
      <c r="BD6" s="616"/>
      <c r="BE6" s="616"/>
      <c r="BF6" s="617"/>
      <c r="BG6" s="618">
        <v>760290</v>
      </c>
      <c r="BH6" s="619"/>
      <c r="BI6" s="619"/>
      <c r="BJ6" s="619"/>
      <c r="BK6" s="619"/>
      <c r="BL6" s="619"/>
      <c r="BM6" s="619"/>
      <c r="BN6" s="620"/>
      <c r="BO6" s="671">
        <v>99.3</v>
      </c>
      <c r="BP6" s="671"/>
      <c r="BQ6" s="671"/>
      <c r="BR6" s="671"/>
      <c r="BS6" s="672">
        <v>8805</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84692</v>
      </c>
      <c r="CS6" s="619"/>
      <c r="CT6" s="619"/>
      <c r="CU6" s="619"/>
      <c r="CV6" s="619"/>
      <c r="CW6" s="619"/>
      <c r="CX6" s="619"/>
      <c r="CY6" s="620"/>
      <c r="CZ6" s="671">
        <v>1.3</v>
      </c>
      <c r="DA6" s="671"/>
      <c r="DB6" s="671"/>
      <c r="DC6" s="671"/>
      <c r="DD6" s="624" t="s">
        <v>213</v>
      </c>
      <c r="DE6" s="619"/>
      <c r="DF6" s="619"/>
      <c r="DG6" s="619"/>
      <c r="DH6" s="619"/>
      <c r="DI6" s="619"/>
      <c r="DJ6" s="619"/>
      <c r="DK6" s="619"/>
      <c r="DL6" s="619"/>
      <c r="DM6" s="619"/>
      <c r="DN6" s="619"/>
      <c r="DO6" s="619"/>
      <c r="DP6" s="620"/>
      <c r="DQ6" s="624">
        <v>84692</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1175</v>
      </c>
      <c r="S7" s="619"/>
      <c r="T7" s="619"/>
      <c r="U7" s="619"/>
      <c r="V7" s="619"/>
      <c r="W7" s="619"/>
      <c r="X7" s="619"/>
      <c r="Y7" s="620"/>
      <c r="Z7" s="671">
        <v>0</v>
      </c>
      <c r="AA7" s="671"/>
      <c r="AB7" s="671"/>
      <c r="AC7" s="671"/>
      <c r="AD7" s="672">
        <v>1175</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340357</v>
      </c>
      <c r="BH7" s="619"/>
      <c r="BI7" s="619"/>
      <c r="BJ7" s="619"/>
      <c r="BK7" s="619"/>
      <c r="BL7" s="619"/>
      <c r="BM7" s="619"/>
      <c r="BN7" s="620"/>
      <c r="BO7" s="671">
        <v>44.5</v>
      </c>
      <c r="BP7" s="671"/>
      <c r="BQ7" s="671"/>
      <c r="BR7" s="671"/>
      <c r="BS7" s="672">
        <v>8805</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1128115</v>
      </c>
      <c r="CS7" s="619"/>
      <c r="CT7" s="619"/>
      <c r="CU7" s="619"/>
      <c r="CV7" s="619"/>
      <c r="CW7" s="619"/>
      <c r="CX7" s="619"/>
      <c r="CY7" s="620"/>
      <c r="CZ7" s="671">
        <v>16.8</v>
      </c>
      <c r="DA7" s="671"/>
      <c r="DB7" s="671"/>
      <c r="DC7" s="671"/>
      <c r="DD7" s="624">
        <v>151973</v>
      </c>
      <c r="DE7" s="619"/>
      <c r="DF7" s="619"/>
      <c r="DG7" s="619"/>
      <c r="DH7" s="619"/>
      <c r="DI7" s="619"/>
      <c r="DJ7" s="619"/>
      <c r="DK7" s="619"/>
      <c r="DL7" s="619"/>
      <c r="DM7" s="619"/>
      <c r="DN7" s="619"/>
      <c r="DO7" s="619"/>
      <c r="DP7" s="620"/>
      <c r="DQ7" s="624">
        <v>887866</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2352</v>
      </c>
      <c r="S8" s="619"/>
      <c r="T8" s="619"/>
      <c r="U8" s="619"/>
      <c r="V8" s="619"/>
      <c r="W8" s="619"/>
      <c r="X8" s="619"/>
      <c r="Y8" s="620"/>
      <c r="Z8" s="671">
        <v>0</v>
      </c>
      <c r="AA8" s="671"/>
      <c r="AB8" s="671"/>
      <c r="AC8" s="671"/>
      <c r="AD8" s="672">
        <v>2352</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5851</v>
      </c>
      <c r="BH8" s="619"/>
      <c r="BI8" s="619"/>
      <c r="BJ8" s="619"/>
      <c r="BK8" s="619"/>
      <c r="BL8" s="619"/>
      <c r="BM8" s="619"/>
      <c r="BN8" s="620"/>
      <c r="BO8" s="671">
        <v>0.8</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1200595</v>
      </c>
      <c r="CS8" s="619"/>
      <c r="CT8" s="619"/>
      <c r="CU8" s="619"/>
      <c r="CV8" s="619"/>
      <c r="CW8" s="619"/>
      <c r="CX8" s="619"/>
      <c r="CY8" s="620"/>
      <c r="CZ8" s="671">
        <v>17.899999999999999</v>
      </c>
      <c r="DA8" s="671"/>
      <c r="DB8" s="671"/>
      <c r="DC8" s="671"/>
      <c r="DD8" s="624">
        <v>3215</v>
      </c>
      <c r="DE8" s="619"/>
      <c r="DF8" s="619"/>
      <c r="DG8" s="619"/>
      <c r="DH8" s="619"/>
      <c r="DI8" s="619"/>
      <c r="DJ8" s="619"/>
      <c r="DK8" s="619"/>
      <c r="DL8" s="619"/>
      <c r="DM8" s="619"/>
      <c r="DN8" s="619"/>
      <c r="DO8" s="619"/>
      <c r="DP8" s="620"/>
      <c r="DQ8" s="624">
        <v>755885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1959</v>
      </c>
      <c r="S9" s="619"/>
      <c r="T9" s="619"/>
      <c r="U9" s="619"/>
      <c r="V9" s="619"/>
      <c r="W9" s="619"/>
      <c r="X9" s="619"/>
      <c r="Y9" s="620"/>
      <c r="Z9" s="671">
        <v>0</v>
      </c>
      <c r="AA9" s="671"/>
      <c r="AB9" s="671"/>
      <c r="AC9" s="671"/>
      <c r="AD9" s="672">
        <v>1959</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274810</v>
      </c>
      <c r="BH9" s="619"/>
      <c r="BI9" s="619"/>
      <c r="BJ9" s="619"/>
      <c r="BK9" s="619"/>
      <c r="BL9" s="619"/>
      <c r="BM9" s="619"/>
      <c r="BN9" s="620"/>
      <c r="BO9" s="671">
        <v>35.9</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744616</v>
      </c>
      <c r="CS9" s="619"/>
      <c r="CT9" s="619"/>
      <c r="CU9" s="619"/>
      <c r="CV9" s="619"/>
      <c r="CW9" s="619"/>
      <c r="CX9" s="619"/>
      <c r="CY9" s="620"/>
      <c r="CZ9" s="671">
        <v>11.1</v>
      </c>
      <c r="DA9" s="671"/>
      <c r="DB9" s="671"/>
      <c r="DC9" s="671"/>
      <c r="DD9" s="624">
        <v>1733</v>
      </c>
      <c r="DE9" s="619"/>
      <c r="DF9" s="619"/>
      <c r="DG9" s="619"/>
      <c r="DH9" s="619"/>
      <c r="DI9" s="619"/>
      <c r="DJ9" s="619"/>
      <c r="DK9" s="619"/>
      <c r="DL9" s="619"/>
      <c r="DM9" s="619"/>
      <c r="DN9" s="619"/>
      <c r="DO9" s="619"/>
      <c r="DP9" s="620"/>
      <c r="DQ9" s="624">
        <v>679681</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122091</v>
      </c>
      <c r="S10" s="619"/>
      <c r="T10" s="619"/>
      <c r="U10" s="619"/>
      <c r="V10" s="619"/>
      <c r="W10" s="619"/>
      <c r="X10" s="619"/>
      <c r="Y10" s="620"/>
      <c r="Z10" s="671">
        <v>1.8</v>
      </c>
      <c r="AA10" s="671"/>
      <c r="AB10" s="671"/>
      <c r="AC10" s="671"/>
      <c r="AD10" s="672">
        <v>122091</v>
      </c>
      <c r="AE10" s="672"/>
      <c r="AF10" s="672"/>
      <c r="AG10" s="672"/>
      <c r="AH10" s="672"/>
      <c r="AI10" s="672"/>
      <c r="AJ10" s="672"/>
      <c r="AK10" s="672"/>
      <c r="AL10" s="641">
        <v>2.9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22763</v>
      </c>
      <c r="BH10" s="619"/>
      <c r="BI10" s="619"/>
      <c r="BJ10" s="619"/>
      <c r="BK10" s="619"/>
      <c r="BL10" s="619"/>
      <c r="BM10" s="619"/>
      <c r="BN10" s="620"/>
      <c r="BO10" s="671">
        <v>3</v>
      </c>
      <c r="BP10" s="671"/>
      <c r="BQ10" s="671"/>
      <c r="BR10" s="671"/>
      <c r="BS10" s="624">
        <v>3780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7609</v>
      </c>
      <c r="CS10" s="619"/>
      <c r="CT10" s="619"/>
      <c r="CU10" s="619"/>
      <c r="CV10" s="619"/>
      <c r="CW10" s="619"/>
      <c r="CX10" s="619"/>
      <c r="CY10" s="620"/>
      <c r="CZ10" s="671">
        <v>0.1</v>
      </c>
      <c r="DA10" s="671"/>
      <c r="DB10" s="671"/>
      <c r="DC10" s="671"/>
      <c r="DD10" s="624">
        <v>6804</v>
      </c>
      <c r="DE10" s="619"/>
      <c r="DF10" s="619"/>
      <c r="DG10" s="619"/>
      <c r="DH10" s="619"/>
      <c r="DI10" s="619"/>
      <c r="DJ10" s="619"/>
      <c r="DK10" s="619"/>
      <c r="DL10" s="619"/>
      <c r="DM10" s="619"/>
      <c r="DN10" s="619"/>
      <c r="DO10" s="619"/>
      <c r="DP10" s="620"/>
      <c r="DQ10" s="624">
        <v>7525</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36933</v>
      </c>
      <c r="BH11" s="619"/>
      <c r="BI11" s="619"/>
      <c r="BJ11" s="619"/>
      <c r="BK11" s="619"/>
      <c r="BL11" s="619"/>
      <c r="BM11" s="619"/>
      <c r="BN11" s="620"/>
      <c r="BO11" s="671">
        <v>4.8</v>
      </c>
      <c r="BP11" s="671"/>
      <c r="BQ11" s="671"/>
      <c r="BR11" s="671"/>
      <c r="BS11" s="624">
        <v>5025</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741955</v>
      </c>
      <c r="CS11" s="619"/>
      <c r="CT11" s="619"/>
      <c r="CU11" s="619"/>
      <c r="CV11" s="619"/>
      <c r="CW11" s="619"/>
      <c r="CX11" s="619"/>
      <c r="CY11" s="620"/>
      <c r="CZ11" s="671">
        <v>11.1</v>
      </c>
      <c r="DA11" s="671"/>
      <c r="DB11" s="671"/>
      <c r="DC11" s="671"/>
      <c r="DD11" s="624">
        <v>372123</v>
      </c>
      <c r="DE11" s="619"/>
      <c r="DF11" s="619"/>
      <c r="DG11" s="619"/>
      <c r="DH11" s="619"/>
      <c r="DI11" s="619"/>
      <c r="DJ11" s="619"/>
      <c r="DK11" s="619"/>
      <c r="DL11" s="619"/>
      <c r="DM11" s="619"/>
      <c r="DN11" s="619"/>
      <c r="DO11" s="619"/>
      <c r="DP11" s="620"/>
      <c r="DQ11" s="624">
        <v>259318</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355312</v>
      </c>
      <c r="BH12" s="619"/>
      <c r="BI12" s="619"/>
      <c r="BJ12" s="619"/>
      <c r="BK12" s="619"/>
      <c r="BL12" s="619"/>
      <c r="BM12" s="619"/>
      <c r="BN12" s="620"/>
      <c r="BO12" s="671">
        <v>46.4</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251321</v>
      </c>
      <c r="CS12" s="619"/>
      <c r="CT12" s="619"/>
      <c r="CU12" s="619"/>
      <c r="CV12" s="619"/>
      <c r="CW12" s="619"/>
      <c r="CX12" s="619"/>
      <c r="CY12" s="620"/>
      <c r="CZ12" s="671">
        <v>3.7</v>
      </c>
      <c r="DA12" s="671"/>
      <c r="DB12" s="671"/>
      <c r="DC12" s="671"/>
      <c r="DD12" s="624">
        <v>6858</v>
      </c>
      <c r="DE12" s="619"/>
      <c r="DF12" s="619"/>
      <c r="DG12" s="619"/>
      <c r="DH12" s="619"/>
      <c r="DI12" s="619"/>
      <c r="DJ12" s="619"/>
      <c r="DK12" s="619"/>
      <c r="DL12" s="619"/>
      <c r="DM12" s="619"/>
      <c r="DN12" s="619"/>
      <c r="DO12" s="619"/>
      <c r="DP12" s="620"/>
      <c r="DQ12" s="624">
        <v>132781</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24634</v>
      </c>
      <c r="S13" s="619"/>
      <c r="T13" s="619"/>
      <c r="U13" s="619"/>
      <c r="V13" s="619"/>
      <c r="W13" s="619"/>
      <c r="X13" s="619"/>
      <c r="Y13" s="620"/>
      <c r="Z13" s="671">
        <v>0.4</v>
      </c>
      <c r="AA13" s="671"/>
      <c r="AB13" s="671"/>
      <c r="AC13" s="671"/>
      <c r="AD13" s="672">
        <v>24634</v>
      </c>
      <c r="AE13" s="672"/>
      <c r="AF13" s="672"/>
      <c r="AG13" s="672"/>
      <c r="AH13" s="672"/>
      <c r="AI13" s="672"/>
      <c r="AJ13" s="672"/>
      <c r="AK13" s="672"/>
      <c r="AL13" s="641">
        <v>0.6</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348025</v>
      </c>
      <c r="BH13" s="619"/>
      <c r="BI13" s="619"/>
      <c r="BJ13" s="619"/>
      <c r="BK13" s="619"/>
      <c r="BL13" s="619"/>
      <c r="BM13" s="619"/>
      <c r="BN13" s="620"/>
      <c r="BO13" s="671">
        <v>45.5</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865612</v>
      </c>
      <c r="CS13" s="619"/>
      <c r="CT13" s="619"/>
      <c r="CU13" s="619"/>
      <c r="CV13" s="619"/>
      <c r="CW13" s="619"/>
      <c r="CX13" s="619"/>
      <c r="CY13" s="620"/>
      <c r="CZ13" s="671">
        <v>12.9</v>
      </c>
      <c r="DA13" s="671"/>
      <c r="DB13" s="671"/>
      <c r="DC13" s="671"/>
      <c r="DD13" s="624">
        <v>397498</v>
      </c>
      <c r="DE13" s="619"/>
      <c r="DF13" s="619"/>
      <c r="DG13" s="619"/>
      <c r="DH13" s="619"/>
      <c r="DI13" s="619"/>
      <c r="DJ13" s="619"/>
      <c r="DK13" s="619"/>
      <c r="DL13" s="619"/>
      <c r="DM13" s="619"/>
      <c r="DN13" s="619"/>
      <c r="DO13" s="619"/>
      <c r="DP13" s="620"/>
      <c r="DQ13" s="624">
        <v>526002</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13938</v>
      </c>
      <c r="BH14" s="619"/>
      <c r="BI14" s="619"/>
      <c r="BJ14" s="619"/>
      <c r="BK14" s="619"/>
      <c r="BL14" s="619"/>
      <c r="BM14" s="619"/>
      <c r="BN14" s="620"/>
      <c r="BO14" s="671">
        <v>1.8</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304557</v>
      </c>
      <c r="CS14" s="619"/>
      <c r="CT14" s="619"/>
      <c r="CU14" s="619"/>
      <c r="CV14" s="619"/>
      <c r="CW14" s="619"/>
      <c r="CX14" s="619"/>
      <c r="CY14" s="620"/>
      <c r="CZ14" s="671">
        <v>4.5</v>
      </c>
      <c r="DA14" s="671"/>
      <c r="DB14" s="671"/>
      <c r="DC14" s="671"/>
      <c r="DD14" s="624" t="s">
        <v>109</v>
      </c>
      <c r="DE14" s="619"/>
      <c r="DF14" s="619"/>
      <c r="DG14" s="619"/>
      <c r="DH14" s="619"/>
      <c r="DI14" s="619"/>
      <c r="DJ14" s="619"/>
      <c r="DK14" s="619"/>
      <c r="DL14" s="619"/>
      <c r="DM14" s="619"/>
      <c r="DN14" s="619"/>
      <c r="DO14" s="619"/>
      <c r="DP14" s="620"/>
      <c r="DQ14" s="624">
        <v>253657</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736</v>
      </c>
      <c r="S15" s="619"/>
      <c r="T15" s="619"/>
      <c r="U15" s="619"/>
      <c r="V15" s="619"/>
      <c r="W15" s="619"/>
      <c r="X15" s="619"/>
      <c r="Y15" s="620"/>
      <c r="Z15" s="671">
        <v>0</v>
      </c>
      <c r="AA15" s="671"/>
      <c r="AB15" s="671"/>
      <c r="AC15" s="671"/>
      <c r="AD15" s="672">
        <v>736</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50683</v>
      </c>
      <c r="BH15" s="619"/>
      <c r="BI15" s="619"/>
      <c r="BJ15" s="619"/>
      <c r="BK15" s="619"/>
      <c r="BL15" s="619"/>
      <c r="BM15" s="619"/>
      <c r="BN15" s="620"/>
      <c r="BO15" s="671">
        <v>6.6</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591613</v>
      </c>
      <c r="CS15" s="619"/>
      <c r="CT15" s="619"/>
      <c r="CU15" s="619"/>
      <c r="CV15" s="619"/>
      <c r="CW15" s="619"/>
      <c r="CX15" s="619"/>
      <c r="CY15" s="620"/>
      <c r="CZ15" s="671">
        <v>8.8000000000000007</v>
      </c>
      <c r="DA15" s="671"/>
      <c r="DB15" s="671"/>
      <c r="DC15" s="671"/>
      <c r="DD15" s="624">
        <v>81298</v>
      </c>
      <c r="DE15" s="619"/>
      <c r="DF15" s="619"/>
      <c r="DG15" s="619"/>
      <c r="DH15" s="619"/>
      <c r="DI15" s="619"/>
      <c r="DJ15" s="619"/>
      <c r="DK15" s="619"/>
      <c r="DL15" s="619"/>
      <c r="DM15" s="619"/>
      <c r="DN15" s="619"/>
      <c r="DO15" s="619"/>
      <c r="DP15" s="620"/>
      <c r="DQ15" s="624">
        <v>488658</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3381935</v>
      </c>
      <c r="S16" s="619"/>
      <c r="T16" s="619"/>
      <c r="U16" s="619"/>
      <c r="V16" s="619"/>
      <c r="W16" s="619"/>
      <c r="X16" s="619"/>
      <c r="Y16" s="620"/>
      <c r="Z16" s="671">
        <v>48.5</v>
      </c>
      <c r="AA16" s="671"/>
      <c r="AB16" s="671"/>
      <c r="AC16" s="671"/>
      <c r="AD16" s="672">
        <v>3110775</v>
      </c>
      <c r="AE16" s="672"/>
      <c r="AF16" s="672"/>
      <c r="AG16" s="672"/>
      <c r="AH16" s="672"/>
      <c r="AI16" s="672"/>
      <c r="AJ16" s="672"/>
      <c r="AK16" s="672"/>
      <c r="AL16" s="641">
        <v>73.5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3110775</v>
      </c>
      <c r="S17" s="619"/>
      <c r="T17" s="619"/>
      <c r="U17" s="619"/>
      <c r="V17" s="619"/>
      <c r="W17" s="619"/>
      <c r="X17" s="619"/>
      <c r="Y17" s="620"/>
      <c r="Z17" s="671">
        <v>44.6</v>
      </c>
      <c r="AA17" s="671"/>
      <c r="AB17" s="671"/>
      <c r="AC17" s="671"/>
      <c r="AD17" s="672">
        <v>3110775</v>
      </c>
      <c r="AE17" s="672"/>
      <c r="AF17" s="672"/>
      <c r="AG17" s="672"/>
      <c r="AH17" s="672"/>
      <c r="AI17" s="672"/>
      <c r="AJ17" s="672"/>
      <c r="AK17" s="672"/>
      <c r="AL17" s="641">
        <v>73.5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781835</v>
      </c>
      <c r="CS17" s="619"/>
      <c r="CT17" s="619"/>
      <c r="CU17" s="619"/>
      <c r="CV17" s="619"/>
      <c r="CW17" s="619"/>
      <c r="CX17" s="619"/>
      <c r="CY17" s="620"/>
      <c r="CZ17" s="671">
        <v>11.7</v>
      </c>
      <c r="DA17" s="671"/>
      <c r="DB17" s="671"/>
      <c r="DC17" s="671"/>
      <c r="DD17" s="624" t="s">
        <v>109</v>
      </c>
      <c r="DE17" s="619"/>
      <c r="DF17" s="619"/>
      <c r="DG17" s="619"/>
      <c r="DH17" s="619"/>
      <c r="DI17" s="619"/>
      <c r="DJ17" s="619"/>
      <c r="DK17" s="619"/>
      <c r="DL17" s="619"/>
      <c r="DM17" s="619"/>
      <c r="DN17" s="619"/>
      <c r="DO17" s="619"/>
      <c r="DP17" s="620"/>
      <c r="DQ17" s="624">
        <v>726922</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271160</v>
      </c>
      <c r="S18" s="619"/>
      <c r="T18" s="619"/>
      <c r="U18" s="619"/>
      <c r="V18" s="619"/>
      <c r="W18" s="619"/>
      <c r="X18" s="619"/>
      <c r="Y18" s="620"/>
      <c r="Z18" s="671">
        <v>3.9</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5001</v>
      </c>
      <c r="BH19" s="619"/>
      <c r="BI19" s="619"/>
      <c r="BJ19" s="619"/>
      <c r="BK19" s="619"/>
      <c r="BL19" s="619"/>
      <c r="BM19" s="619"/>
      <c r="BN19" s="620"/>
      <c r="BO19" s="671">
        <v>0.7</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4463611</v>
      </c>
      <c r="S20" s="619"/>
      <c r="T20" s="619"/>
      <c r="U20" s="619"/>
      <c r="V20" s="619"/>
      <c r="W20" s="619"/>
      <c r="X20" s="619"/>
      <c r="Y20" s="620"/>
      <c r="Z20" s="671">
        <v>64.099999999999994</v>
      </c>
      <c r="AA20" s="671"/>
      <c r="AB20" s="671"/>
      <c r="AC20" s="671"/>
      <c r="AD20" s="672">
        <v>4192451</v>
      </c>
      <c r="AE20" s="672"/>
      <c r="AF20" s="672"/>
      <c r="AG20" s="672"/>
      <c r="AH20" s="672"/>
      <c r="AI20" s="672"/>
      <c r="AJ20" s="672"/>
      <c r="AK20" s="672"/>
      <c r="AL20" s="641">
        <v>99.1</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5001</v>
      </c>
      <c r="BH20" s="619"/>
      <c r="BI20" s="619"/>
      <c r="BJ20" s="619"/>
      <c r="BK20" s="619"/>
      <c r="BL20" s="619"/>
      <c r="BM20" s="619"/>
      <c r="BN20" s="620"/>
      <c r="BO20" s="671">
        <v>0.7</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6702520</v>
      </c>
      <c r="CS20" s="619"/>
      <c r="CT20" s="619"/>
      <c r="CU20" s="619"/>
      <c r="CV20" s="619"/>
      <c r="CW20" s="619"/>
      <c r="CX20" s="619"/>
      <c r="CY20" s="620"/>
      <c r="CZ20" s="671">
        <v>100</v>
      </c>
      <c r="DA20" s="671"/>
      <c r="DB20" s="671"/>
      <c r="DC20" s="671"/>
      <c r="DD20" s="624">
        <v>1021502</v>
      </c>
      <c r="DE20" s="619"/>
      <c r="DF20" s="619"/>
      <c r="DG20" s="619"/>
      <c r="DH20" s="619"/>
      <c r="DI20" s="619"/>
      <c r="DJ20" s="619"/>
      <c r="DK20" s="619"/>
      <c r="DL20" s="619"/>
      <c r="DM20" s="619"/>
      <c r="DN20" s="619"/>
      <c r="DO20" s="619"/>
      <c r="DP20" s="620"/>
      <c r="DQ20" s="624">
        <v>4802987</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1034</v>
      </c>
      <c r="S21" s="619"/>
      <c r="T21" s="619"/>
      <c r="U21" s="619"/>
      <c r="V21" s="619"/>
      <c r="W21" s="619"/>
      <c r="X21" s="619"/>
      <c r="Y21" s="620"/>
      <c r="Z21" s="671">
        <v>0</v>
      </c>
      <c r="AA21" s="671"/>
      <c r="AB21" s="671"/>
      <c r="AC21" s="671"/>
      <c r="AD21" s="672">
        <v>1034</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5001</v>
      </c>
      <c r="BH21" s="619"/>
      <c r="BI21" s="619"/>
      <c r="BJ21" s="619"/>
      <c r="BK21" s="619"/>
      <c r="BL21" s="619"/>
      <c r="BM21" s="619"/>
      <c r="BN21" s="620"/>
      <c r="BO21" s="671">
        <v>0.7</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117844</v>
      </c>
      <c r="S22" s="619"/>
      <c r="T22" s="619"/>
      <c r="U22" s="619"/>
      <c r="V22" s="619"/>
      <c r="W22" s="619"/>
      <c r="X22" s="619"/>
      <c r="Y22" s="620"/>
      <c r="Z22" s="671">
        <v>1.7</v>
      </c>
      <c r="AA22" s="671"/>
      <c r="AB22" s="671"/>
      <c r="AC22" s="671"/>
      <c r="AD22" s="672" t="s">
        <v>109</v>
      </c>
      <c r="AE22" s="672"/>
      <c r="AF22" s="672"/>
      <c r="AG22" s="672"/>
      <c r="AH22" s="672"/>
      <c r="AI22" s="672"/>
      <c r="AJ22" s="672"/>
      <c r="AK22" s="672"/>
      <c r="AL22" s="641" t="s">
        <v>109</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215365</v>
      </c>
      <c r="S23" s="619"/>
      <c r="T23" s="619"/>
      <c r="U23" s="619"/>
      <c r="V23" s="619"/>
      <c r="W23" s="619"/>
      <c r="X23" s="619"/>
      <c r="Y23" s="620"/>
      <c r="Z23" s="671">
        <v>3.1</v>
      </c>
      <c r="AA23" s="671"/>
      <c r="AB23" s="671"/>
      <c r="AC23" s="671"/>
      <c r="AD23" s="672">
        <v>6019</v>
      </c>
      <c r="AE23" s="672"/>
      <c r="AF23" s="672"/>
      <c r="AG23" s="672"/>
      <c r="AH23" s="672"/>
      <c r="AI23" s="672"/>
      <c r="AJ23" s="672"/>
      <c r="AK23" s="672"/>
      <c r="AL23" s="641">
        <v>0.1</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12482</v>
      </c>
      <c r="S24" s="619"/>
      <c r="T24" s="619"/>
      <c r="U24" s="619"/>
      <c r="V24" s="619"/>
      <c r="W24" s="619"/>
      <c r="X24" s="619"/>
      <c r="Y24" s="620"/>
      <c r="Z24" s="671">
        <v>0.2</v>
      </c>
      <c r="AA24" s="671"/>
      <c r="AB24" s="671"/>
      <c r="AC24" s="671"/>
      <c r="AD24" s="672">
        <v>2689</v>
      </c>
      <c r="AE24" s="672"/>
      <c r="AF24" s="672"/>
      <c r="AG24" s="672"/>
      <c r="AH24" s="672"/>
      <c r="AI24" s="672"/>
      <c r="AJ24" s="672"/>
      <c r="AK24" s="672"/>
      <c r="AL24" s="641">
        <v>0.1</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2057432</v>
      </c>
      <c r="CS24" s="669"/>
      <c r="CT24" s="669"/>
      <c r="CU24" s="669"/>
      <c r="CV24" s="669"/>
      <c r="CW24" s="669"/>
      <c r="CX24" s="669"/>
      <c r="CY24" s="716"/>
      <c r="CZ24" s="720">
        <v>30.7</v>
      </c>
      <c r="DA24" s="721"/>
      <c r="DB24" s="721"/>
      <c r="DC24" s="722"/>
      <c r="DD24" s="715">
        <v>1692901</v>
      </c>
      <c r="DE24" s="669"/>
      <c r="DF24" s="669"/>
      <c r="DG24" s="669"/>
      <c r="DH24" s="669"/>
      <c r="DI24" s="669"/>
      <c r="DJ24" s="669"/>
      <c r="DK24" s="716"/>
      <c r="DL24" s="715">
        <v>1681723</v>
      </c>
      <c r="DM24" s="669"/>
      <c r="DN24" s="669"/>
      <c r="DO24" s="669"/>
      <c r="DP24" s="669"/>
      <c r="DQ24" s="669"/>
      <c r="DR24" s="669"/>
      <c r="DS24" s="669"/>
      <c r="DT24" s="669"/>
      <c r="DU24" s="669"/>
      <c r="DV24" s="716"/>
      <c r="DW24" s="717">
        <v>37.799999999999997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344621</v>
      </c>
      <c r="S25" s="619"/>
      <c r="T25" s="619"/>
      <c r="U25" s="619"/>
      <c r="V25" s="619"/>
      <c r="W25" s="619"/>
      <c r="X25" s="619"/>
      <c r="Y25" s="620"/>
      <c r="Z25" s="671">
        <v>4.9000000000000004</v>
      </c>
      <c r="AA25" s="671"/>
      <c r="AB25" s="671"/>
      <c r="AC25" s="671"/>
      <c r="AD25" s="672" t="s">
        <v>109</v>
      </c>
      <c r="AE25" s="672"/>
      <c r="AF25" s="672"/>
      <c r="AG25" s="672"/>
      <c r="AH25" s="672"/>
      <c r="AI25" s="672"/>
      <c r="AJ25" s="672"/>
      <c r="AK25" s="672"/>
      <c r="AL25" s="641" t="s">
        <v>109</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975572</v>
      </c>
      <c r="CS25" s="637"/>
      <c r="CT25" s="637"/>
      <c r="CU25" s="637"/>
      <c r="CV25" s="637"/>
      <c r="CW25" s="637"/>
      <c r="CX25" s="637"/>
      <c r="CY25" s="638"/>
      <c r="CZ25" s="621">
        <v>14.6</v>
      </c>
      <c r="DA25" s="639"/>
      <c r="DB25" s="639"/>
      <c r="DC25" s="640"/>
      <c r="DD25" s="624">
        <v>886916</v>
      </c>
      <c r="DE25" s="637"/>
      <c r="DF25" s="637"/>
      <c r="DG25" s="637"/>
      <c r="DH25" s="637"/>
      <c r="DI25" s="637"/>
      <c r="DJ25" s="637"/>
      <c r="DK25" s="638"/>
      <c r="DL25" s="624">
        <v>879733</v>
      </c>
      <c r="DM25" s="637"/>
      <c r="DN25" s="637"/>
      <c r="DO25" s="637"/>
      <c r="DP25" s="637"/>
      <c r="DQ25" s="637"/>
      <c r="DR25" s="637"/>
      <c r="DS25" s="637"/>
      <c r="DT25" s="637"/>
      <c r="DU25" s="637"/>
      <c r="DV25" s="638"/>
      <c r="DW25" s="641">
        <v>19.8</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v>300</v>
      </c>
      <c r="S26" s="619"/>
      <c r="T26" s="619"/>
      <c r="U26" s="619"/>
      <c r="V26" s="619"/>
      <c r="W26" s="619"/>
      <c r="X26" s="619"/>
      <c r="Y26" s="620"/>
      <c r="Z26" s="671">
        <v>0</v>
      </c>
      <c r="AA26" s="671"/>
      <c r="AB26" s="671"/>
      <c r="AC26" s="671"/>
      <c r="AD26" s="672">
        <v>300</v>
      </c>
      <c r="AE26" s="672"/>
      <c r="AF26" s="672"/>
      <c r="AG26" s="672"/>
      <c r="AH26" s="672"/>
      <c r="AI26" s="672"/>
      <c r="AJ26" s="672"/>
      <c r="AK26" s="672"/>
      <c r="AL26" s="641">
        <v>0</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599040</v>
      </c>
      <c r="CS26" s="619"/>
      <c r="CT26" s="619"/>
      <c r="CU26" s="619"/>
      <c r="CV26" s="619"/>
      <c r="CW26" s="619"/>
      <c r="CX26" s="619"/>
      <c r="CY26" s="620"/>
      <c r="CZ26" s="621">
        <v>8.9</v>
      </c>
      <c r="DA26" s="639"/>
      <c r="DB26" s="639"/>
      <c r="DC26" s="640"/>
      <c r="DD26" s="624">
        <v>547033</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457954</v>
      </c>
      <c r="S27" s="619"/>
      <c r="T27" s="619"/>
      <c r="U27" s="619"/>
      <c r="V27" s="619"/>
      <c r="W27" s="619"/>
      <c r="X27" s="619"/>
      <c r="Y27" s="620"/>
      <c r="Z27" s="671">
        <v>6.6</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765291</v>
      </c>
      <c r="BH27" s="619"/>
      <c r="BI27" s="619"/>
      <c r="BJ27" s="619"/>
      <c r="BK27" s="619"/>
      <c r="BL27" s="619"/>
      <c r="BM27" s="619"/>
      <c r="BN27" s="620"/>
      <c r="BO27" s="671">
        <v>100</v>
      </c>
      <c r="BP27" s="671"/>
      <c r="BQ27" s="671"/>
      <c r="BR27" s="671"/>
      <c r="BS27" s="624">
        <v>8805</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300025</v>
      </c>
      <c r="CS27" s="637"/>
      <c r="CT27" s="637"/>
      <c r="CU27" s="637"/>
      <c r="CV27" s="637"/>
      <c r="CW27" s="637"/>
      <c r="CX27" s="637"/>
      <c r="CY27" s="638"/>
      <c r="CZ27" s="621">
        <v>4.5</v>
      </c>
      <c r="DA27" s="639"/>
      <c r="DB27" s="639"/>
      <c r="DC27" s="640"/>
      <c r="DD27" s="624">
        <v>79063</v>
      </c>
      <c r="DE27" s="637"/>
      <c r="DF27" s="637"/>
      <c r="DG27" s="637"/>
      <c r="DH27" s="637"/>
      <c r="DI27" s="637"/>
      <c r="DJ27" s="637"/>
      <c r="DK27" s="638"/>
      <c r="DL27" s="624">
        <v>75068</v>
      </c>
      <c r="DM27" s="637"/>
      <c r="DN27" s="637"/>
      <c r="DO27" s="637"/>
      <c r="DP27" s="637"/>
      <c r="DQ27" s="637"/>
      <c r="DR27" s="637"/>
      <c r="DS27" s="637"/>
      <c r="DT27" s="637"/>
      <c r="DU27" s="637"/>
      <c r="DV27" s="638"/>
      <c r="DW27" s="641">
        <v>1.7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36891</v>
      </c>
      <c r="S28" s="619"/>
      <c r="T28" s="619"/>
      <c r="U28" s="619"/>
      <c r="V28" s="619"/>
      <c r="W28" s="619"/>
      <c r="X28" s="619"/>
      <c r="Y28" s="620"/>
      <c r="Z28" s="671">
        <v>0.5</v>
      </c>
      <c r="AA28" s="671"/>
      <c r="AB28" s="671"/>
      <c r="AC28" s="671"/>
      <c r="AD28" s="672">
        <v>25082</v>
      </c>
      <c r="AE28" s="672"/>
      <c r="AF28" s="672"/>
      <c r="AG28" s="672"/>
      <c r="AH28" s="672"/>
      <c r="AI28" s="672"/>
      <c r="AJ28" s="672"/>
      <c r="AK28" s="672"/>
      <c r="AL28" s="641">
        <v>0.6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781835</v>
      </c>
      <c r="CS28" s="619"/>
      <c r="CT28" s="619"/>
      <c r="CU28" s="619"/>
      <c r="CV28" s="619"/>
      <c r="CW28" s="619"/>
      <c r="CX28" s="619"/>
      <c r="CY28" s="620"/>
      <c r="CZ28" s="621">
        <v>11.7</v>
      </c>
      <c r="DA28" s="639"/>
      <c r="DB28" s="639"/>
      <c r="DC28" s="640"/>
      <c r="DD28" s="624">
        <v>726922</v>
      </c>
      <c r="DE28" s="619"/>
      <c r="DF28" s="619"/>
      <c r="DG28" s="619"/>
      <c r="DH28" s="619"/>
      <c r="DI28" s="619"/>
      <c r="DJ28" s="619"/>
      <c r="DK28" s="620"/>
      <c r="DL28" s="624">
        <v>726922</v>
      </c>
      <c r="DM28" s="619"/>
      <c r="DN28" s="619"/>
      <c r="DO28" s="619"/>
      <c r="DP28" s="619"/>
      <c r="DQ28" s="619"/>
      <c r="DR28" s="619"/>
      <c r="DS28" s="619"/>
      <c r="DT28" s="619"/>
      <c r="DU28" s="619"/>
      <c r="DV28" s="620"/>
      <c r="DW28" s="641">
        <v>16.3</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38952</v>
      </c>
      <c r="S29" s="619"/>
      <c r="T29" s="619"/>
      <c r="U29" s="619"/>
      <c r="V29" s="619"/>
      <c r="W29" s="619"/>
      <c r="X29" s="619"/>
      <c r="Y29" s="620"/>
      <c r="Z29" s="671">
        <v>0.6</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781795</v>
      </c>
      <c r="CS29" s="637"/>
      <c r="CT29" s="637"/>
      <c r="CU29" s="637"/>
      <c r="CV29" s="637"/>
      <c r="CW29" s="637"/>
      <c r="CX29" s="637"/>
      <c r="CY29" s="638"/>
      <c r="CZ29" s="621">
        <v>11.7</v>
      </c>
      <c r="DA29" s="639"/>
      <c r="DB29" s="639"/>
      <c r="DC29" s="640"/>
      <c r="DD29" s="624">
        <v>726882</v>
      </c>
      <c r="DE29" s="637"/>
      <c r="DF29" s="637"/>
      <c r="DG29" s="637"/>
      <c r="DH29" s="637"/>
      <c r="DI29" s="637"/>
      <c r="DJ29" s="637"/>
      <c r="DK29" s="638"/>
      <c r="DL29" s="624">
        <v>726882</v>
      </c>
      <c r="DM29" s="637"/>
      <c r="DN29" s="637"/>
      <c r="DO29" s="637"/>
      <c r="DP29" s="637"/>
      <c r="DQ29" s="637"/>
      <c r="DR29" s="637"/>
      <c r="DS29" s="637"/>
      <c r="DT29" s="637"/>
      <c r="DU29" s="637"/>
      <c r="DV29" s="638"/>
      <c r="DW29" s="641">
        <v>16.3</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11743</v>
      </c>
      <c r="S30" s="619"/>
      <c r="T30" s="619"/>
      <c r="U30" s="619"/>
      <c r="V30" s="619"/>
      <c r="W30" s="619"/>
      <c r="X30" s="619"/>
      <c r="Y30" s="620"/>
      <c r="Z30" s="671">
        <v>0.2</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99.4</v>
      </c>
      <c r="BH30" s="685"/>
      <c r="BI30" s="685"/>
      <c r="BJ30" s="685"/>
      <c r="BK30" s="685"/>
      <c r="BL30" s="685"/>
      <c r="BM30" s="686">
        <v>98.1</v>
      </c>
      <c r="BN30" s="685"/>
      <c r="BO30" s="685"/>
      <c r="BP30" s="685"/>
      <c r="BQ30" s="687"/>
      <c r="BR30" s="684">
        <v>99.4</v>
      </c>
      <c r="BS30" s="685"/>
      <c r="BT30" s="685"/>
      <c r="BU30" s="685"/>
      <c r="BV30" s="685"/>
      <c r="BW30" s="685"/>
      <c r="BX30" s="686">
        <v>98</v>
      </c>
      <c r="BY30" s="685"/>
      <c r="BZ30" s="685"/>
      <c r="CA30" s="685"/>
      <c r="CB30" s="687"/>
      <c r="CD30" s="690"/>
      <c r="CE30" s="691"/>
      <c r="CF30" s="655" t="s">
        <v>290</v>
      </c>
      <c r="CG30" s="652"/>
      <c r="CH30" s="652"/>
      <c r="CI30" s="652"/>
      <c r="CJ30" s="652"/>
      <c r="CK30" s="652"/>
      <c r="CL30" s="652"/>
      <c r="CM30" s="652"/>
      <c r="CN30" s="652"/>
      <c r="CO30" s="652"/>
      <c r="CP30" s="652"/>
      <c r="CQ30" s="653"/>
      <c r="CR30" s="618">
        <v>704463</v>
      </c>
      <c r="CS30" s="619"/>
      <c r="CT30" s="619"/>
      <c r="CU30" s="619"/>
      <c r="CV30" s="619"/>
      <c r="CW30" s="619"/>
      <c r="CX30" s="619"/>
      <c r="CY30" s="620"/>
      <c r="CZ30" s="621">
        <v>10.5</v>
      </c>
      <c r="DA30" s="639"/>
      <c r="DB30" s="639"/>
      <c r="DC30" s="640"/>
      <c r="DD30" s="624">
        <v>658234</v>
      </c>
      <c r="DE30" s="619"/>
      <c r="DF30" s="619"/>
      <c r="DG30" s="619"/>
      <c r="DH30" s="619"/>
      <c r="DI30" s="619"/>
      <c r="DJ30" s="619"/>
      <c r="DK30" s="620"/>
      <c r="DL30" s="624">
        <v>658234</v>
      </c>
      <c r="DM30" s="619"/>
      <c r="DN30" s="619"/>
      <c r="DO30" s="619"/>
      <c r="DP30" s="619"/>
      <c r="DQ30" s="619"/>
      <c r="DR30" s="619"/>
      <c r="DS30" s="619"/>
      <c r="DT30" s="619"/>
      <c r="DU30" s="619"/>
      <c r="DV30" s="620"/>
      <c r="DW30" s="641">
        <v>14.8</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286895</v>
      </c>
      <c r="S31" s="619"/>
      <c r="T31" s="619"/>
      <c r="U31" s="619"/>
      <c r="V31" s="619"/>
      <c r="W31" s="619"/>
      <c r="X31" s="619"/>
      <c r="Y31" s="620"/>
      <c r="Z31" s="671">
        <v>4.0999999999999996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99.2</v>
      </c>
      <c r="BH31" s="637"/>
      <c r="BI31" s="637"/>
      <c r="BJ31" s="637"/>
      <c r="BK31" s="637"/>
      <c r="BL31" s="637"/>
      <c r="BM31" s="673">
        <v>97.5</v>
      </c>
      <c r="BN31" s="683"/>
      <c r="BO31" s="683"/>
      <c r="BP31" s="683"/>
      <c r="BQ31" s="647"/>
      <c r="BR31" s="682">
        <v>99.1</v>
      </c>
      <c r="BS31" s="637"/>
      <c r="BT31" s="637"/>
      <c r="BU31" s="637"/>
      <c r="BV31" s="637"/>
      <c r="BW31" s="637"/>
      <c r="BX31" s="673">
        <v>97.1</v>
      </c>
      <c r="BY31" s="683"/>
      <c r="BZ31" s="683"/>
      <c r="CA31" s="683"/>
      <c r="CB31" s="647"/>
      <c r="CD31" s="690"/>
      <c r="CE31" s="691"/>
      <c r="CF31" s="655" t="s">
        <v>294</v>
      </c>
      <c r="CG31" s="652"/>
      <c r="CH31" s="652"/>
      <c r="CI31" s="652"/>
      <c r="CJ31" s="652"/>
      <c r="CK31" s="652"/>
      <c r="CL31" s="652"/>
      <c r="CM31" s="652"/>
      <c r="CN31" s="652"/>
      <c r="CO31" s="652"/>
      <c r="CP31" s="652"/>
      <c r="CQ31" s="653"/>
      <c r="CR31" s="618">
        <v>77332</v>
      </c>
      <c r="CS31" s="637"/>
      <c r="CT31" s="637"/>
      <c r="CU31" s="637"/>
      <c r="CV31" s="637"/>
      <c r="CW31" s="637"/>
      <c r="CX31" s="637"/>
      <c r="CY31" s="638"/>
      <c r="CZ31" s="621">
        <v>1.2</v>
      </c>
      <c r="DA31" s="639"/>
      <c r="DB31" s="639"/>
      <c r="DC31" s="640"/>
      <c r="DD31" s="624">
        <v>68648</v>
      </c>
      <c r="DE31" s="637"/>
      <c r="DF31" s="637"/>
      <c r="DG31" s="637"/>
      <c r="DH31" s="637"/>
      <c r="DI31" s="637"/>
      <c r="DJ31" s="637"/>
      <c r="DK31" s="638"/>
      <c r="DL31" s="624">
        <v>68648</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192315</v>
      </c>
      <c r="S32" s="619"/>
      <c r="T32" s="619"/>
      <c r="U32" s="619"/>
      <c r="V32" s="619"/>
      <c r="W32" s="619"/>
      <c r="X32" s="619"/>
      <c r="Y32" s="620"/>
      <c r="Z32" s="671">
        <v>2.8</v>
      </c>
      <c r="AA32" s="671"/>
      <c r="AB32" s="671"/>
      <c r="AC32" s="671"/>
      <c r="AD32" s="672">
        <v>2744</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99.6</v>
      </c>
      <c r="BH32" s="603"/>
      <c r="BI32" s="603"/>
      <c r="BJ32" s="603"/>
      <c r="BK32" s="603"/>
      <c r="BL32" s="603"/>
      <c r="BM32" s="666">
        <v>98.5</v>
      </c>
      <c r="BN32" s="603"/>
      <c r="BO32" s="603"/>
      <c r="BP32" s="603"/>
      <c r="BQ32" s="660"/>
      <c r="BR32" s="681">
        <v>99.5</v>
      </c>
      <c r="BS32" s="603"/>
      <c r="BT32" s="603"/>
      <c r="BU32" s="603"/>
      <c r="BV32" s="603"/>
      <c r="BW32" s="603"/>
      <c r="BX32" s="666">
        <v>98.4</v>
      </c>
      <c r="BY32" s="603"/>
      <c r="BZ32" s="603"/>
      <c r="CA32" s="603"/>
      <c r="CB32" s="660"/>
      <c r="CD32" s="692"/>
      <c r="CE32" s="693"/>
      <c r="CF32" s="655" t="s">
        <v>297</v>
      </c>
      <c r="CG32" s="652"/>
      <c r="CH32" s="652"/>
      <c r="CI32" s="652"/>
      <c r="CJ32" s="652"/>
      <c r="CK32" s="652"/>
      <c r="CL32" s="652"/>
      <c r="CM32" s="652"/>
      <c r="CN32" s="652"/>
      <c r="CO32" s="652"/>
      <c r="CP32" s="652"/>
      <c r="CQ32" s="653"/>
      <c r="CR32" s="618">
        <v>40</v>
      </c>
      <c r="CS32" s="619"/>
      <c r="CT32" s="619"/>
      <c r="CU32" s="619"/>
      <c r="CV32" s="619"/>
      <c r="CW32" s="619"/>
      <c r="CX32" s="619"/>
      <c r="CY32" s="620"/>
      <c r="CZ32" s="621">
        <v>0</v>
      </c>
      <c r="DA32" s="639"/>
      <c r="DB32" s="639"/>
      <c r="DC32" s="640"/>
      <c r="DD32" s="624">
        <v>40</v>
      </c>
      <c r="DE32" s="619"/>
      <c r="DF32" s="619"/>
      <c r="DG32" s="619"/>
      <c r="DH32" s="619"/>
      <c r="DI32" s="619"/>
      <c r="DJ32" s="619"/>
      <c r="DK32" s="620"/>
      <c r="DL32" s="624">
        <v>40</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787349</v>
      </c>
      <c r="S33" s="619"/>
      <c r="T33" s="619"/>
      <c r="U33" s="619"/>
      <c r="V33" s="619"/>
      <c r="W33" s="619"/>
      <c r="X33" s="619"/>
      <c r="Y33" s="620"/>
      <c r="Z33" s="671">
        <v>11.3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3623586</v>
      </c>
      <c r="CS33" s="637"/>
      <c r="CT33" s="637"/>
      <c r="CU33" s="637"/>
      <c r="CV33" s="637"/>
      <c r="CW33" s="637"/>
      <c r="CX33" s="637"/>
      <c r="CY33" s="638"/>
      <c r="CZ33" s="621">
        <v>54.1</v>
      </c>
      <c r="DA33" s="639"/>
      <c r="DB33" s="639"/>
      <c r="DC33" s="640"/>
      <c r="DD33" s="624">
        <v>2872289</v>
      </c>
      <c r="DE33" s="637"/>
      <c r="DF33" s="637"/>
      <c r="DG33" s="637"/>
      <c r="DH33" s="637"/>
      <c r="DI33" s="637"/>
      <c r="DJ33" s="637"/>
      <c r="DK33" s="638"/>
      <c r="DL33" s="624">
        <v>1862114</v>
      </c>
      <c r="DM33" s="637"/>
      <c r="DN33" s="637"/>
      <c r="DO33" s="637"/>
      <c r="DP33" s="637"/>
      <c r="DQ33" s="637"/>
      <c r="DR33" s="637"/>
      <c r="DS33" s="637"/>
      <c r="DT33" s="637"/>
      <c r="DU33" s="637"/>
      <c r="DV33" s="638"/>
      <c r="DW33" s="641">
        <v>41.9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826181</v>
      </c>
      <c r="CS34" s="619"/>
      <c r="CT34" s="619"/>
      <c r="CU34" s="619"/>
      <c r="CV34" s="619"/>
      <c r="CW34" s="619"/>
      <c r="CX34" s="619"/>
      <c r="CY34" s="620"/>
      <c r="CZ34" s="621">
        <v>12.3</v>
      </c>
      <c r="DA34" s="639"/>
      <c r="DB34" s="639"/>
      <c r="DC34" s="640"/>
      <c r="DD34" s="624">
        <v>598037</v>
      </c>
      <c r="DE34" s="619"/>
      <c r="DF34" s="619"/>
      <c r="DG34" s="619"/>
      <c r="DH34" s="619"/>
      <c r="DI34" s="619"/>
      <c r="DJ34" s="619"/>
      <c r="DK34" s="620"/>
      <c r="DL34" s="624">
        <v>580065</v>
      </c>
      <c r="DM34" s="619"/>
      <c r="DN34" s="619"/>
      <c r="DO34" s="619"/>
      <c r="DP34" s="619"/>
      <c r="DQ34" s="619"/>
      <c r="DR34" s="619"/>
      <c r="DS34" s="619"/>
      <c r="DT34" s="619"/>
      <c r="DU34" s="619"/>
      <c r="DV34" s="620"/>
      <c r="DW34" s="641">
        <v>13</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219049</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1113357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30135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218693</v>
      </c>
      <c r="CS35" s="637"/>
      <c r="CT35" s="637"/>
      <c r="CU35" s="637"/>
      <c r="CV35" s="637"/>
      <c r="CW35" s="637"/>
      <c r="CX35" s="637"/>
      <c r="CY35" s="638"/>
      <c r="CZ35" s="621">
        <v>3.3</v>
      </c>
      <c r="DA35" s="639"/>
      <c r="DB35" s="639"/>
      <c r="DC35" s="640"/>
      <c r="DD35" s="624">
        <v>202380</v>
      </c>
      <c r="DE35" s="637"/>
      <c r="DF35" s="637"/>
      <c r="DG35" s="637"/>
      <c r="DH35" s="637"/>
      <c r="DI35" s="637"/>
      <c r="DJ35" s="637"/>
      <c r="DK35" s="638"/>
      <c r="DL35" s="624">
        <v>202380</v>
      </c>
      <c r="DM35" s="637"/>
      <c r="DN35" s="637"/>
      <c r="DO35" s="637"/>
      <c r="DP35" s="637"/>
      <c r="DQ35" s="637"/>
      <c r="DR35" s="637"/>
      <c r="DS35" s="637"/>
      <c r="DT35" s="637"/>
      <c r="DU35" s="637"/>
      <c r="DV35" s="638"/>
      <c r="DW35" s="641">
        <v>4.5</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6967356</v>
      </c>
      <c r="S36" s="659"/>
      <c r="T36" s="659"/>
      <c r="U36" s="659"/>
      <c r="V36" s="659"/>
      <c r="W36" s="659"/>
      <c r="X36" s="659"/>
      <c r="Y36" s="662"/>
      <c r="Z36" s="663">
        <v>100</v>
      </c>
      <c r="AA36" s="663"/>
      <c r="AB36" s="663"/>
      <c r="AC36" s="663"/>
      <c r="AD36" s="664">
        <v>4230319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335668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23845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1340388</v>
      </c>
      <c r="CS36" s="619"/>
      <c r="CT36" s="619"/>
      <c r="CU36" s="619"/>
      <c r="CV36" s="619"/>
      <c r="CW36" s="619"/>
      <c r="CX36" s="619"/>
      <c r="CY36" s="620"/>
      <c r="CZ36" s="621">
        <v>20</v>
      </c>
      <c r="DA36" s="639"/>
      <c r="DB36" s="639"/>
      <c r="DC36" s="640"/>
      <c r="DD36" s="624">
        <v>1032732</v>
      </c>
      <c r="DE36" s="619"/>
      <c r="DF36" s="619"/>
      <c r="DG36" s="619"/>
      <c r="DH36" s="619"/>
      <c r="DI36" s="619"/>
      <c r="DJ36" s="619"/>
      <c r="DK36" s="620"/>
      <c r="DL36" s="624">
        <v>494426</v>
      </c>
      <c r="DM36" s="619"/>
      <c r="DN36" s="619"/>
      <c r="DO36" s="619"/>
      <c r="DP36" s="619"/>
      <c r="DQ36" s="619"/>
      <c r="DR36" s="619"/>
      <c r="DS36" s="619"/>
      <c r="DT36" s="619"/>
      <c r="DU36" s="619"/>
      <c r="DV36" s="620"/>
      <c r="DW36" s="641">
        <v>11.1</v>
      </c>
      <c r="DX36" s="642"/>
      <c r="DY36" s="642"/>
      <c r="DZ36" s="642"/>
      <c r="EA36" s="642"/>
      <c r="EB36" s="642"/>
      <c r="EC36" s="643"/>
    </row>
    <row r="37" spans="2:133" ht="11.25" customHeight="1">
      <c r="AQ37" s="644" t="s">
        <v>312</v>
      </c>
      <c r="AR37" s="645"/>
      <c r="AS37" s="645"/>
      <c r="AT37" s="645"/>
      <c r="AU37" s="645"/>
      <c r="AV37" s="645"/>
      <c r="AW37" s="645"/>
      <c r="AX37" s="645"/>
      <c r="AY37" s="646"/>
      <c r="AZ37" s="618">
        <v>184705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936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411885</v>
      </c>
      <c r="CS37" s="637"/>
      <c r="CT37" s="637"/>
      <c r="CU37" s="637"/>
      <c r="CV37" s="637"/>
      <c r="CW37" s="637"/>
      <c r="CX37" s="637"/>
      <c r="CY37" s="638"/>
      <c r="CZ37" s="621">
        <v>6.1</v>
      </c>
      <c r="DA37" s="639"/>
      <c r="DB37" s="639"/>
      <c r="DC37" s="640"/>
      <c r="DD37" s="624">
        <v>360764</v>
      </c>
      <c r="DE37" s="637"/>
      <c r="DF37" s="637"/>
      <c r="DG37" s="637"/>
      <c r="DH37" s="637"/>
      <c r="DI37" s="637"/>
      <c r="DJ37" s="637"/>
      <c r="DK37" s="638"/>
      <c r="DL37" s="624">
        <v>354830</v>
      </c>
      <c r="DM37" s="637"/>
      <c r="DN37" s="637"/>
      <c r="DO37" s="637"/>
      <c r="DP37" s="637"/>
      <c r="DQ37" s="637"/>
      <c r="DR37" s="637"/>
      <c r="DS37" s="637"/>
      <c r="DT37" s="637"/>
      <c r="DU37" s="637"/>
      <c r="DV37" s="638"/>
      <c r="DW37" s="641">
        <v>8</v>
      </c>
      <c r="DX37" s="642"/>
      <c r="DY37" s="642"/>
      <c r="DZ37" s="642"/>
      <c r="EA37" s="642"/>
      <c r="EB37" s="642"/>
      <c r="EC37" s="643"/>
    </row>
    <row r="38" spans="2:133" ht="11.25" customHeight="1">
      <c r="AQ38" s="644" t="s">
        <v>315</v>
      </c>
      <c r="AR38" s="645"/>
      <c r="AS38" s="645"/>
      <c r="AT38" s="645"/>
      <c r="AU38" s="645"/>
      <c r="AV38" s="645"/>
      <c r="AW38" s="645"/>
      <c r="AX38" s="645"/>
      <c r="AY38" s="646"/>
      <c r="AZ38" s="618">
        <v>149115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1792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628574</v>
      </c>
      <c r="CS38" s="619"/>
      <c r="CT38" s="619"/>
      <c r="CU38" s="619"/>
      <c r="CV38" s="619"/>
      <c r="CW38" s="619"/>
      <c r="CX38" s="619"/>
      <c r="CY38" s="620"/>
      <c r="CZ38" s="621">
        <v>9.4</v>
      </c>
      <c r="DA38" s="639"/>
      <c r="DB38" s="639"/>
      <c r="DC38" s="640"/>
      <c r="DD38" s="624">
        <v>585243</v>
      </c>
      <c r="DE38" s="619"/>
      <c r="DF38" s="619"/>
      <c r="DG38" s="619"/>
      <c r="DH38" s="619"/>
      <c r="DI38" s="619"/>
      <c r="DJ38" s="619"/>
      <c r="DK38" s="620"/>
      <c r="DL38" s="624">
        <v>585243</v>
      </c>
      <c r="DM38" s="619"/>
      <c r="DN38" s="619"/>
      <c r="DO38" s="619"/>
      <c r="DP38" s="619"/>
      <c r="DQ38" s="619"/>
      <c r="DR38" s="619"/>
      <c r="DS38" s="619"/>
      <c r="DT38" s="619"/>
      <c r="DU38" s="619"/>
      <c r="DV38" s="620"/>
      <c r="DW38" s="641">
        <v>13.2</v>
      </c>
      <c r="DX38" s="642"/>
      <c r="DY38" s="642"/>
      <c r="DZ38" s="642"/>
      <c r="EA38" s="642"/>
      <c r="EB38" s="642"/>
      <c r="EC38" s="643"/>
    </row>
    <row r="39" spans="2:133" ht="11.25" customHeight="1">
      <c r="AQ39" s="644" t="s">
        <v>318</v>
      </c>
      <c r="AR39" s="645"/>
      <c r="AS39" s="645"/>
      <c r="AT39" s="645"/>
      <c r="AU39" s="645"/>
      <c r="AV39" s="645"/>
      <c r="AW39" s="645"/>
      <c r="AX39" s="645"/>
      <c r="AY39" s="646"/>
      <c r="AZ39" s="618">
        <v>142544</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495480</v>
      </c>
      <c r="CS39" s="637"/>
      <c r="CT39" s="637"/>
      <c r="CU39" s="637"/>
      <c r="CV39" s="637"/>
      <c r="CW39" s="637"/>
      <c r="CX39" s="637"/>
      <c r="CY39" s="638"/>
      <c r="CZ39" s="621">
        <v>7.4</v>
      </c>
      <c r="DA39" s="639"/>
      <c r="DB39" s="639"/>
      <c r="DC39" s="640"/>
      <c r="DD39" s="624">
        <v>453897</v>
      </c>
      <c r="DE39" s="637"/>
      <c r="DF39" s="637"/>
      <c r="DG39" s="637"/>
      <c r="DH39" s="637"/>
      <c r="DI39" s="637"/>
      <c r="DJ39" s="637"/>
      <c r="DK39" s="638"/>
      <c r="DL39" s="624" t="s">
        <v>322</v>
      </c>
      <c r="DM39" s="637"/>
      <c r="DN39" s="637"/>
      <c r="DO39" s="637"/>
      <c r="DP39" s="637"/>
      <c r="DQ39" s="637"/>
      <c r="DR39" s="637"/>
      <c r="DS39" s="637"/>
      <c r="DT39" s="637"/>
      <c r="DU39" s="637"/>
      <c r="DV39" s="638"/>
      <c r="DW39" s="641" t="s">
        <v>322</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85145</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90</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114270</v>
      </c>
      <c r="CS40" s="619"/>
      <c r="CT40" s="619"/>
      <c r="CU40" s="619"/>
      <c r="CV40" s="619"/>
      <c r="CW40" s="619"/>
      <c r="CX40" s="619"/>
      <c r="CY40" s="620"/>
      <c r="CZ40" s="621">
        <v>1.7</v>
      </c>
      <c r="DA40" s="639"/>
      <c r="DB40" s="639"/>
      <c r="DC40" s="640"/>
      <c r="DD40" s="624" t="s">
        <v>322</v>
      </c>
      <c r="DE40" s="619"/>
      <c r="DF40" s="619"/>
      <c r="DG40" s="619"/>
      <c r="DH40" s="619"/>
      <c r="DI40" s="619"/>
      <c r="DJ40" s="619"/>
      <c r="DK40" s="620"/>
      <c r="DL40" s="624" t="s">
        <v>322</v>
      </c>
      <c r="DM40" s="619"/>
      <c r="DN40" s="619"/>
      <c r="DO40" s="619"/>
      <c r="DP40" s="619"/>
      <c r="DQ40" s="619"/>
      <c r="DR40" s="619"/>
      <c r="DS40" s="619"/>
      <c r="DT40" s="619"/>
      <c r="DU40" s="619"/>
      <c r="DV40" s="620"/>
      <c r="DW40" s="641" t="s">
        <v>322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216180</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1021502</v>
      </c>
      <c r="CS42" s="619"/>
      <c r="CT42" s="619"/>
      <c r="CU42" s="619"/>
      <c r="CV42" s="619"/>
      <c r="CW42" s="619"/>
      <c r="CX42" s="619"/>
      <c r="CY42" s="620"/>
      <c r="CZ42" s="621">
        <v>15.2</v>
      </c>
      <c r="DA42" s="622"/>
      <c r="DB42" s="622"/>
      <c r="DC42" s="623"/>
      <c r="DD42" s="624">
        <v>237797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1239</v>
      </c>
      <c r="CS43" s="637"/>
      <c r="CT43" s="637"/>
      <c r="CU43" s="637"/>
      <c r="CV43" s="637"/>
      <c r="CW43" s="637"/>
      <c r="CX43" s="637"/>
      <c r="CY43" s="638"/>
      <c r="CZ43" s="621">
        <v>0</v>
      </c>
      <c r="DA43" s="639"/>
      <c r="DB43" s="639"/>
      <c r="DC43" s="640"/>
      <c r="DD43" s="624">
        <v>558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285</v>
      </c>
      <c r="CE44" s="632"/>
      <c r="CF44" s="615" t="s">
        <v>335</v>
      </c>
      <c r="CG44" s="616"/>
      <c r="CH44" s="616"/>
      <c r="CI44" s="616"/>
      <c r="CJ44" s="616"/>
      <c r="CK44" s="616"/>
      <c r="CL44" s="616"/>
      <c r="CM44" s="616"/>
      <c r="CN44" s="616"/>
      <c r="CO44" s="616"/>
      <c r="CP44" s="616"/>
      <c r="CQ44" s="617"/>
      <c r="CR44" s="618">
        <v>1021502</v>
      </c>
      <c r="CS44" s="619"/>
      <c r="CT44" s="619"/>
      <c r="CU44" s="619"/>
      <c r="CV44" s="619"/>
      <c r="CW44" s="619"/>
      <c r="CX44" s="619"/>
      <c r="CY44" s="620"/>
      <c r="CZ44" s="621">
        <v>15.2</v>
      </c>
      <c r="DA44" s="622"/>
      <c r="DB44" s="622"/>
      <c r="DC44" s="623"/>
      <c r="DD44" s="624">
        <v>237797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462538</v>
      </c>
      <c r="CS45" s="637"/>
      <c r="CT45" s="637"/>
      <c r="CU45" s="637"/>
      <c r="CV45" s="637"/>
      <c r="CW45" s="637"/>
      <c r="CX45" s="637"/>
      <c r="CY45" s="638"/>
      <c r="CZ45" s="621">
        <v>6.9</v>
      </c>
      <c r="DA45" s="639"/>
      <c r="DB45" s="639"/>
      <c r="DC45" s="640"/>
      <c r="DD45" s="624">
        <v>120835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555801</v>
      </c>
      <c r="CS46" s="619"/>
      <c r="CT46" s="619"/>
      <c r="CU46" s="619"/>
      <c r="CV46" s="619"/>
      <c r="CW46" s="619"/>
      <c r="CX46" s="619"/>
      <c r="CY46" s="620"/>
      <c r="CZ46" s="621">
        <v>8.3000000000000007</v>
      </c>
      <c r="DA46" s="622"/>
      <c r="DB46" s="622"/>
      <c r="DC46" s="623"/>
      <c r="DD46" s="624">
        <v>116899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109</v>
      </c>
      <c r="CS47" s="637"/>
      <c r="CT47" s="637"/>
      <c r="CU47" s="637"/>
      <c r="CV47" s="637"/>
      <c r="CW47" s="637"/>
      <c r="CX47" s="637"/>
      <c r="CY47" s="638"/>
      <c r="CZ47" s="621" t="s">
        <v>109</v>
      </c>
      <c r="DA47" s="639"/>
      <c r="DB47" s="639"/>
      <c r="DC47" s="640"/>
      <c r="DD47" s="624" t="s">
        <v>109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6702520</v>
      </c>
      <c r="CS49" s="603"/>
      <c r="CT49" s="603"/>
      <c r="CU49" s="603"/>
      <c r="CV49" s="603"/>
      <c r="CW49" s="603"/>
      <c r="CX49" s="603"/>
      <c r="CY49" s="604"/>
      <c r="CZ49" s="605">
        <v>100</v>
      </c>
      <c r="DA49" s="606"/>
      <c r="DB49" s="606"/>
      <c r="DC49" s="607"/>
      <c r="DD49" s="608">
        <v>4802987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2" sqref="A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0">
        <v>6967</v>
      </c>
      <c r="R7" s="1131"/>
      <c r="S7" s="1131"/>
      <c r="T7" s="1131"/>
      <c r="U7" s="1131"/>
      <c r="V7" s="1131">
        <v>6702</v>
      </c>
      <c r="W7" s="1131"/>
      <c r="X7" s="1131"/>
      <c r="Y7" s="1131"/>
      <c r="Z7" s="1131"/>
      <c r="AA7" s="1131">
        <v>265</v>
      </c>
      <c r="AB7" s="1131"/>
      <c r="AC7" s="1131"/>
      <c r="AD7" s="1131"/>
      <c r="AE7" s="1132"/>
      <c r="AF7" s="1133">
        <v>265</v>
      </c>
      <c r="AG7" s="1134"/>
      <c r="AH7" s="1134"/>
      <c r="AI7" s="1134"/>
      <c r="AJ7" s="1135"/>
      <c r="AK7" s="1117">
        <v>12</v>
      </c>
      <c r="AL7" s="1118"/>
      <c r="AM7" s="1118"/>
      <c r="AN7" s="1118"/>
      <c r="AO7" s="1118"/>
      <c r="AP7" s="1118">
        <v>7688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364</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6967</v>
      </c>
      <c r="R23" s="1095"/>
      <c r="S23" s="1095"/>
      <c r="T23" s="1095"/>
      <c r="U23" s="1095"/>
      <c r="V23" s="1095">
        <v>6702</v>
      </c>
      <c r="W23" s="1095"/>
      <c r="X23" s="1095"/>
      <c r="Y23" s="1095"/>
      <c r="Z23" s="1095"/>
      <c r="AA23" s="1095">
        <v>265</v>
      </c>
      <c r="AB23" s="1095"/>
      <c r="AC23" s="1095"/>
      <c r="AD23" s="1095"/>
      <c r="AE23" s="1096"/>
      <c r="AF23" s="1097">
        <v>265</v>
      </c>
      <c r="AG23" s="1095"/>
      <c r="AH23" s="1095"/>
      <c r="AI23" s="1095"/>
      <c r="AJ23" s="1098"/>
      <c r="AK23" s="1099"/>
      <c r="AL23" s="1100"/>
      <c r="AM23" s="1100"/>
      <c r="AN23" s="1100"/>
      <c r="AO23" s="1100"/>
      <c r="AP23" s="1095">
        <v>7688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964</v>
      </c>
      <c r="R28" s="1080"/>
      <c r="S28" s="1080"/>
      <c r="T28" s="1080"/>
      <c r="U28" s="1080"/>
      <c r="V28" s="1080">
        <v>934</v>
      </c>
      <c r="W28" s="1080"/>
      <c r="X28" s="1080"/>
      <c r="Y28" s="1080"/>
      <c r="Z28" s="1080"/>
      <c r="AA28" s="1080">
        <v>30</v>
      </c>
      <c r="AB28" s="1080"/>
      <c r="AC28" s="1080"/>
      <c r="AD28" s="1080"/>
      <c r="AE28" s="1081"/>
      <c r="AF28" s="1082">
        <v>30</v>
      </c>
      <c r="AG28" s="1080"/>
      <c r="AH28" s="1080"/>
      <c r="AI28" s="1080"/>
      <c r="AJ28" s="1083"/>
      <c r="AK28" s="1084">
        <v>76</v>
      </c>
      <c r="AL28" s="1072"/>
      <c r="AM28" s="1072"/>
      <c r="AN28" s="1072"/>
      <c r="AO28" s="1072"/>
      <c r="AP28" s="1072" t="s">
        <v>530</v>
      </c>
      <c r="AQ28" s="1072"/>
      <c r="AR28" s="1072"/>
      <c r="AS28" s="1072"/>
      <c r="AT28" s="1072"/>
      <c r="AU28" s="1072" t="s">
        <v>530</v>
      </c>
      <c r="AV28" s="1072"/>
      <c r="AW28" s="1072"/>
      <c r="AX28" s="1072"/>
      <c r="AY28" s="1072"/>
      <c r="AZ28" s="1073" t="s">
        <v>530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378</v>
      </c>
      <c r="C29" s="1058"/>
      <c r="D29" s="1058"/>
      <c r="E29" s="1058"/>
      <c r="F29" s="1058"/>
      <c r="G29" s="1058"/>
      <c r="H29" s="1058"/>
      <c r="I29" s="1058"/>
      <c r="J29" s="1058"/>
      <c r="K29" s="1058"/>
      <c r="L29" s="1058"/>
      <c r="M29" s="1058"/>
      <c r="N29" s="1058"/>
      <c r="O29" s="1058"/>
      <c r="P29" s="1059"/>
      <c r="Q29" s="1069">
        <v>643</v>
      </c>
      <c r="R29" s="1070"/>
      <c r="S29" s="1070"/>
      <c r="T29" s="1070"/>
      <c r="U29" s="1070"/>
      <c r="V29" s="1070">
        <v>616</v>
      </c>
      <c r="W29" s="1070"/>
      <c r="X29" s="1070"/>
      <c r="Y29" s="1070"/>
      <c r="Z29" s="1070"/>
      <c r="AA29" s="1070">
        <v>27</v>
      </c>
      <c r="AB29" s="1070"/>
      <c r="AC29" s="1070"/>
      <c r="AD29" s="1070"/>
      <c r="AE29" s="1071"/>
      <c r="AF29" s="1063">
        <v>27</v>
      </c>
      <c r="AG29" s="1064"/>
      <c r="AH29" s="1064"/>
      <c r="AI29" s="1064"/>
      <c r="AJ29" s="1065"/>
      <c r="AK29" s="1006">
        <v>104</v>
      </c>
      <c r="AL29" s="997"/>
      <c r="AM29" s="997"/>
      <c r="AN29" s="997"/>
      <c r="AO29" s="997"/>
      <c r="AP29" s="997" t="s">
        <v>530</v>
      </c>
      <c r="AQ29" s="997"/>
      <c r="AR29" s="997"/>
      <c r="AS29" s="997"/>
      <c r="AT29" s="997"/>
      <c r="AU29" s="997" t="s">
        <v>530</v>
      </c>
      <c r="AV29" s="997"/>
      <c r="AW29" s="997"/>
      <c r="AX29" s="997"/>
      <c r="AY29" s="997"/>
      <c r="AZ29" s="1068" t="s">
        <v>531</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379</v>
      </c>
      <c r="C30" s="1058"/>
      <c r="D30" s="1058"/>
      <c r="E30" s="1058"/>
      <c r="F30" s="1058"/>
      <c r="G30" s="1058"/>
      <c r="H30" s="1058"/>
      <c r="I30" s="1058"/>
      <c r="J30" s="1058"/>
      <c r="K30" s="1058"/>
      <c r="L30" s="1058"/>
      <c r="M30" s="1058"/>
      <c r="N30" s="1058"/>
      <c r="O30" s="1058"/>
      <c r="P30" s="1059"/>
      <c r="Q30" s="1069">
        <v>77</v>
      </c>
      <c r="R30" s="1070"/>
      <c r="S30" s="1070"/>
      <c r="T30" s="1070"/>
      <c r="U30" s="1070"/>
      <c r="V30" s="1070">
        <v>77</v>
      </c>
      <c r="W30" s="1070"/>
      <c r="X30" s="1070"/>
      <c r="Y30" s="1070"/>
      <c r="Z30" s="1070"/>
      <c r="AA30" s="1070">
        <v>0</v>
      </c>
      <c r="AB30" s="1070"/>
      <c r="AC30" s="1070"/>
      <c r="AD30" s="1070"/>
      <c r="AE30" s="1071"/>
      <c r="AF30" s="1063">
        <v>0</v>
      </c>
      <c r="AG30" s="1064"/>
      <c r="AH30" s="1064"/>
      <c r="AI30" s="1064"/>
      <c r="AJ30" s="1065"/>
      <c r="AK30" s="1006">
        <v>27</v>
      </c>
      <c r="AL30" s="997"/>
      <c r="AM30" s="997"/>
      <c r="AN30" s="997"/>
      <c r="AO30" s="997"/>
      <c r="AP30" s="997" t="s">
        <v>530</v>
      </c>
      <c r="AQ30" s="997"/>
      <c r="AR30" s="997"/>
      <c r="AS30" s="997"/>
      <c r="AT30" s="997"/>
      <c r="AU30" s="997" t="s">
        <v>530</v>
      </c>
      <c r="AV30" s="997"/>
      <c r="AW30" s="997"/>
      <c r="AX30" s="997"/>
      <c r="AY30" s="997"/>
      <c r="AZ30" s="1068" t="s">
        <v>530</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380</v>
      </c>
      <c r="C31" s="1058"/>
      <c r="D31" s="1058"/>
      <c r="E31" s="1058"/>
      <c r="F31" s="1058"/>
      <c r="G31" s="1058"/>
      <c r="H31" s="1058"/>
      <c r="I31" s="1058"/>
      <c r="J31" s="1058"/>
      <c r="K31" s="1058"/>
      <c r="L31" s="1058"/>
      <c r="M31" s="1058"/>
      <c r="N31" s="1058"/>
      <c r="O31" s="1058"/>
      <c r="P31" s="1059"/>
      <c r="Q31" s="1069">
        <v>400</v>
      </c>
      <c r="R31" s="1070"/>
      <c r="S31" s="1070"/>
      <c r="T31" s="1070"/>
      <c r="U31" s="1070"/>
      <c r="V31" s="1070">
        <v>393</v>
      </c>
      <c r="W31" s="1070"/>
      <c r="X31" s="1070"/>
      <c r="Y31" s="1070"/>
      <c r="Z31" s="1070"/>
      <c r="AA31" s="1070">
        <v>7</v>
      </c>
      <c r="AB31" s="1070"/>
      <c r="AC31" s="1070"/>
      <c r="AD31" s="1070"/>
      <c r="AE31" s="1071"/>
      <c r="AF31" s="1063">
        <v>7</v>
      </c>
      <c r="AG31" s="1064"/>
      <c r="AH31" s="1064"/>
      <c r="AI31" s="1064"/>
      <c r="AJ31" s="1065"/>
      <c r="AK31" s="1006">
        <v>143</v>
      </c>
      <c r="AL31" s="997"/>
      <c r="AM31" s="997"/>
      <c r="AN31" s="997"/>
      <c r="AO31" s="997"/>
      <c r="AP31" s="997" t="s">
        <v>530</v>
      </c>
      <c r="AQ31" s="997"/>
      <c r="AR31" s="997"/>
      <c r="AS31" s="997"/>
      <c r="AT31" s="997"/>
      <c r="AU31" s="997" t="s">
        <v>530</v>
      </c>
      <c r="AV31" s="997"/>
      <c r="AW31" s="997"/>
      <c r="AX31" s="997"/>
      <c r="AY31" s="997"/>
      <c r="AZ31" s="1068" t="s">
        <v>530</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381</v>
      </c>
      <c r="C32" s="1058"/>
      <c r="D32" s="1058"/>
      <c r="E32" s="1058"/>
      <c r="F32" s="1058"/>
      <c r="G32" s="1058"/>
      <c r="H32" s="1058"/>
      <c r="I32" s="1058"/>
      <c r="J32" s="1058"/>
      <c r="K32" s="1058"/>
      <c r="L32" s="1058"/>
      <c r="M32" s="1058"/>
      <c r="N32" s="1058"/>
      <c r="O32" s="1058"/>
      <c r="P32" s="1059"/>
      <c r="Q32" s="1069">
        <v>496</v>
      </c>
      <c r="R32" s="1070"/>
      <c r="S32" s="1070"/>
      <c r="T32" s="1070"/>
      <c r="U32" s="1070"/>
      <c r="V32" s="1070">
        <v>493</v>
      </c>
      <c r="W32" s="1070"/>
      <c r="X32" s="1070"/>
      <c r="Y32" s="1070"/>
      <c r="Z32" s="1070"/>
      <c r="AA32" s="1070">
        <v>3</v>
      </c>
      <c r="AB32" s="1070"/>
      <c r="AC32" s="1070"/>
      <c r="AD32" s="1070"/>
      <c r="AE32" s="1071"/>
      <c r="AF32" s="1063">
        <v>1154</v>
      </c>
      <c r="AG32" s="1064"/>
      <c r="AH32" s="1064"/>
      <c r="AI32" s="1064"/>
      <c r="AJ32" s="1065"/>
      <c r="AK32" s="1006">
        <v>118</v>
      </c>
      <c r="AL32" s="997"/>
      <c r="AM32" s="997"/>
      <c r="AN32" s="997"/>
      <c r="AO32" s="997"/>
      <c r="AP32" s="997">
        <v>1287</v>
      </c>
      <c r="AQ32" s="997"/>
      <c r="AR32" s="997"/>
      <c r="AS32" s="997"/>
      <c r="AT32" s="997"/>
      <c r="AU32" s="997">
        <v>1205</v>
      </c>
      <c r="AV32" s="997"/>
      <c r="AW32" s="997"/>
      <c r="AX32" s="997"/>
      <c r="AY32" s="997"/>
      <c r="AZ32" s="1068" t="s">
        <v>530</v>
      </c>
      <c r="BA32" s="1068"/>
      <c r="BB32" s="1068"/>
      <c r="BC32" s="1068"/>
      <c r="BD32" s="1068"/>
      <c r="BE32" s="1052" t="s">
        <v>382</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383</v>
      </c>
      <c r="C33" s="1058"/>
      <c r="D33" s="1058"/>
      <c r="E33" s="1058"/>
      <c r="F33" s="1058"/>
      <c r="G33" s="1058"/>
      <c r="H33" s="1058"/>
      <c r="I33" s="1058"/>
      <c r="J33" s="1058"/>
      <c r="K33" s="1058"/>
      <c r="L33" s="1058"/>
      <c r="M33" s="1058"/>
      <c r="N33" s="1058"/>
      <c r="O33" s="1058"/>
      <c r="P33" s="1059"/>
      <c r="Q33" s="1069">
        <v>867</v>
      </c>
      <c r="R33" s="1070"/>
      <c r="S33" s="1070"/>
      <c r="T33" s="1070"/>
      <c r="U33" s="1070"/>
      <c r="V33" s="1070">
        <v>919</v>
      </c>
      <c r="W33" s="1070"/>
      <c r="X33" s="1070"/>
      <c r="Y33" s="1070"/>
      <c r="Z33" s="1070"/>
      <c r="AA33" s="1070">
        <v>-52</v>
      </c>
      <c r="AB33" s="1070"/>
      <c r="AC33" s="1070"/>
      <c r="AD33" s="1070"/>
      <c r="AE33" s="1071"/>
      <c r="AF33" s="1063">
        <v>649</v>
      </c>
      <c r="AG33" s="1064"/>
      <c r="AH33" s="1064"/>
      <c r="AI33" s="1064"/>
      <c r="AJ33" s="1065"/>
      <c r="AK33" s="1006">
        <v>302</v>
      </c>
      <c r="AL33" s="997"/>
      <c r="AM33" s="997"/>
      <c r="AN33" s="997"/>
      <c r="AO33" s="997"/>
      <c r="AP33" s="997">
        <v>844</v>
      </c>
      <c r="AQ33" s="997"/>
      <c r="AR33" s="997"/>
      <c r="AS33" s="997"/>
      <c r="AT33" s="997"/>
      <c r="AU33" s="997">
        <v>564</v>
      </c>
      <c r="AV33" s="997"/>
      <c r="AW33" s="997"/>
      <c r="AX33" s="997"/>
      <c r="AY33" s="997"/>
      <c r="AZ33" s="1068" t="s">
        <v>530</v>
      </c>
      <c r="BA33" s="1068"/>
      <c r="BB33" s="1068"/>
      <c r="BC33" s="1068"/>
      <c r="BD33" s="1068"/>
      <c r="BE33" s="1052" t="s">
        <v>382</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384</v>
      </c>
      <c r="C34" s="1058"/>
      <c r="D34" s="1058"/>
      <c r="E34" s="1058"/>
      <c r="F34" s="1058"/>
      <c r="G34" s="1058"/>
      <c r="H34" s="1058"/>
      <c r="I34" s="1058"/>
      <c r="J34" s="1058"/>
      <c r="K34" s="1058"/>
      <c r="L34" s="1058"/>
      <c r="M34" s="1058"/>
      <c r="N34" s="1058"/>
      <c r="O34" s="1058"/>
      <c r="P34" s="1059"/>
      <c r="Q34" s="1069">
        <v>345</v>
      </c>
      <c r="R34" s="1070"/>
      <c r="S34" s="1070"/>
      <c r="T34" s="1070"/>
      <c r="U34" s="1070"/>
      <c r="V34" s="1070">
        <v>340</v>
      </c>
      <c r="W34" s="1070"/>
      <c r="X34" s="1070"/>
      <c r="Y34" s="1070"/>
      <c r="Z34" s="1070"/>
      <c r="AA34" s="1070">
        <v>5</v>
      </c>
      <c r="AB34" s="1070"/>
      <c r="AC34" s="1070"/>
      <c r="AD34" s="1070"/>
      <c r="AE34" s="1071"/>
      <c r="AF34" s="1063">
        <v>5</v>
      </c>
      <c r="AG34" s="1064"/>
      <c r="AH34" s="1064"/>
      <c r="AI34" s="1064"/>
      <c r="AJ34" s="1065"/>
      <c r="AK34" s="1006">
        <v>185</v>
      </c>
      <c r="AL34" s="997"/>
      <c r="AM34" s="997"/>
      <c r="AN34" s="997"/>
      <c r="AO34" s="997"/>
      <c r="AP34" s="997">
        <v>1347</v>
      </c>
      <c r="AQ34" s="997"/>
      <c r="AR34" s="997"/>
      <c r="AS34" s="997"/>
      <c r="AT34" s="997"/>
      <c r="AU34" s="997">
        <v>1259</v>
      </c>
      <c r="AV34" s="997"/>
      <c r="AW34" s="997"/>
      <c r="AX34" s="997"/>
      <c r="AY34" s="997"/>
      <c r="AZ34" s="1068" t="s">
        <v>530</v>
      </c>
      <c r="BA34" s="1068"/>
      <c r="BB34" s="1068"/>
      <c r="BC34" s="1068"/>
      <c r="BD34" s="1068"/>
      <c r="BE34" s="1052" t="s">
        <v>385</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386</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1872</v>
      </c>
      <c r="AG63" s="985"/>
      <c r="AH63" s="985"/>
      <c r="AI63" s="985"/>
      <c r="AJ63" s="1050"/>
      <c r="AK63" s="1051"/>
      <c r="AL63" s="989"/>
      <c r="AM63" s="989"/>
      <c r="AN63" s="989"/>
      <c r="AO63" s="989"/>
      <c r="AP63" s="985">
        <v>3478</v>
      </c>
      <c r="AQ63" s="985"/>
      <c r="AR63" s="985"/>
      <c r="AS63" s="985"/>
      <c r="AT63" s="985"/>
      <c r="AU63" s="985">
        <v>3028</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390</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532</v>
      </c>
      <c r="C68" s="1012"/>
      <c r="D68" s="1012"/>
      <c r="E68" s="1012"/>
      <c r="F68" s="1012"/>
      <c r="G68" s="1012"/>
      <c r="H68" s="1012"/>
      <c r="I68" s="1012"/>
      <c r="J68" s="1012"/>
      <c r="K68" s="1012"/>
      <c r="L68" s="1012"/>
      <c r="M68" s="1012"/>
      <c r="N68" s="1012"/>
      <c r="O68" s="1012"/>
      <c r="P68" s="1013"/>
      <c r="Q68" s="1014">
        <v>113</v>
      </c>
      <c r="R68" s="1008"/>
      <c r="S68" s="1008"/>
      <c r="T68" s="1008"/>
      <c r="U68" s="1008"/>
      <c r="V68" s="1008">
        <v>106</v>
      </c>
      <c r="W68" s="1008"/>
      <c r="X68" s="1008"/>
      <c r="Y68" s="1008"/>
      <c r="Z68" s="1008"/>
      <c r="AA68" s="1008">
        <v>6</v>
      </c>
      <c r="AB68" s="1008"/>
      <c r="AC68" s="1008"/>
      <c r="AD68" s="1008"/>
      <c r="AE68" s="1008"/>
      <c r="AF68" s="1008">
        <v>6</v>
      </c>
      <c r="AG68" s="1008"/>
      <c r="AH68" s="1008"/>
      <c r="AI68" s="1008"/>
      <c r="AJ68" s="1008"/>
      <c r="AK68" s="1008" t="s">
        <v>530</v>
      </c>
      <c r="AL68" s="1008"/>
      <c r="AM68" s="1008"/>
      <c r="AN68" s="1008"/>
      <c r="AO68" s="1008"/>
      <c r="AP68" s="1008">
        <v>0</v>
      </c>
      <c r="AQ68" s="1008"/>
      <c r="AR68" s="1008"/>
      <c r="AS68" s="1008"/>
      <c r="AT68" s="1008"/>
      <c r="AU68" s="1008" t="s">
        <v>530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533</v>
      </c>
      <c r="C69" s="1001"/>
      <c r="D69" s="1001"/>
      <c r="E69" s="1001"/>
      <c r="F69" s="1001"/>
      <c r="G69" s="1001"/>
      <c r="H69" s="1001"/>
      <c r="I69" s="1001"/>
      <c r="J69" s="1001"/>
      <c r="K69" s="1001"/>
      <c r="L69" s="1001"/>
      <c r="M69" s="1001"/>
      <c r="N69" s="1001"/>
      <c r="O69" s="1001"/>
      <c r="P69" s="1002"/>
      <c r="Q69" s="1003">
        <v>2805</v>
      </c>
      <c r="R69" s="997"/>
      <c r="S69" s="997"/>
      <c r="T69" s="997"/>
      <c r="U69" s="997"/>
      <c r="V69" s="997">
        <v>2681</v>
      </c>
      <c r="W69" s="997"/>
      <c r="X69" s="997"/>
      <c r="Y69" s="997"/>
      <c r="Z69" s="997"/>
      <c r="AA69" s="997">
        <v>125</v>
      </c>
      <c r="AB69" s="997"/>
      <c r="AC69" s="997"/>
      <c r="AD69" s="997"/>
      <c r="AE69" s="997"/>
      <c r="AF69" s="997">
        <v>125</v>
      </c>
      <c r="AG69" s="997"/>
      <c r="AH69" s="997"/>
      <c r="AI69" s="997"/>
      <c r="AJ69" s="997"/>
      <c r="AK69" s="997" t="s">
        <v>530</v>
      </c>
      <c r="AL69" s="997"/>
      <c r="AM69" s="997"/>
      <c r="AN69" s="997"/>
      <c r="AO69" s="997"/>
      <c r="AP69" s="997">
        <v>1896</v>
      </c>
      <c r="AQ69" s="997"/>
      <c r="AR69" s="997"/>
      <c r="AS69" s="997"/>
      <c r="AT69" s="997"/>
      <c r="AU69" s="997" t="s">
        <v>530</v>
      </c>
      <c r="AV69" s="997"/>
      <c r="AW69" s="997"/>
      <c r="AX69" s="997"/>
      <c r="AY69" s="997"/>
      <c r="AZ69" s="998" t="s">
        <v>538</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534</v>
      </c>
      <c r="C70" s="1001"/>
      <c r="D70" s="1001"/>
      <c r="E70" s="1001"/>
      <c r="F70" s="1001"/>
      <c r="G70" s="1001"/>
      <c r="H70" s="1001"/>
      <c r="I70" s="1001"/>
      <c r="J70" s="1001"/>
      <c r="K70" s="1001"/>
      <c r="L70" s="1001"/>
      <c r="M70" s="1001"/>
      <c r="N70" s="1001"/>
      <c r="O70" s="1001"/>
      <c r="P70" s="1002"/>
      <c r="Q70" s="1003">
        <v>261</v>
      </c>
      <c r="R70" s="997"/>
      <c r="S70" s="997"/>
      <c r="T70" s="997"/>
      <c r="U70" s="997"/>
      <c r="V70" s="997">
        <v>292</v>
      </c>
      <c r="W70" s="997"/>
      <c r="X70" s="997"/>
      <c r="Y70" s="997"/>
      <c r="Z70" s="997"/>
      <c r="AA70" s="997">
        <v>9</v>
      </c>
      <c r="AB70" s="997"/>
      <c r="AC70" s="997"/>
      <c r="AD70" s="997"/>
      <c r="AE70" s="997"/>
      <c r="AF70" s="997">
        <v>9</v>
      </c>
      <c r="AG70" s="997"/>
      <c r="AH70" s="997"/>
      <c r="AI70" s="997"/>
      <c r="AJ70" s="997"/>
      <c r="AK70" s="997" t="s">
        <v>530</v>
      </c>
      <c r="AL70" s="997"/>
      <c r="AM70" s="997"/>
      <c r="AN70" s="997"/>
      <c r="AO70" s="997"/>
      <c r="AP70" s="997">
        <v>0</v>
      </c>
      <c r="AQ70" s="997"/>
      <c r="AR70" s="997"/>
      <c r="AS70" s="997"/>
      <c r="AT70" s="997"/>
      <c r="AU70" s="997" t="s">
        <v>530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535</v>
      </c>
      <c r="C71" s="1001"/>
      <c r="D71" s="1001"/>
      <c r="E71" s="1001"/>
      <c r="F71" s="1001"/>
      <c r="G71" s="1001"/>
      <c r="H71" s="1001"/>
      <c r="I71" s="1001"/>
      <c r="J71" s="1001"/>
      <c r="K71" s="1001"/>
      <c r="L71" s="1001"/>
      <c r="M71" s="1001"/>
      <c r="N71" s="1001"/>
      <c r="O71" s="1001"/>
      <c r="P71" s="1002"/>
      <c r="Q71" s="1003">
        <v>231</v>
      </c>
      <c r="R71" s="997"/>
      <c r="S71" s="997"/>
      <c r="T71" s="997"/>
      <c r="U71" s="997"/>
      <c r="V71" s="997">
        <v>225</v>
      </c>
      <c r="W71" s="997"/>
      <c r="X71" s="997"/>
      <c r="Y71" s="997"/>
      <c r="Z71" s="997"/>
      <c r="AA71" s="997">
        <v>6</v>
      </c>
      <c r="AB71" s="997"/>
      <c r="AC71" s="997"/>
      <c r="AD71" s="997"/>
      <c r="AE71" s="997"/>
      <c r="AF71" s="997">
        <v>6</v>
      </c>
      <c r="AG71" s="997"/>
      <c r="AH71" s="997"/>
      <c r="AI71" s="997"/>
      <c r="AJ71" s="997"/>
      <c r="AK71" s="997" t="s">
        <v>530</v>
      </c>
      <c r="AL71" s="997"/>
      <c r="AM71" s="997"/>
      <c r="AN71" s="997"/>
      <c r="AO71" s="997"/>
      <c r="AP71" s="997">
        <v>3</v>
      </c>
      <c r="AQ71" s="997"/>
      <c r="AR71" s="997"/>
      <c r="AS71" s="997"/>
      <c r="AT71" s="997"/>
      <c r="AU71" s="997">
        <v>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536</v>
      </c>
      <c r="C72" s="1001"/>
      <c r="D72" s="1001"/>
      <c r="E72" s="1001"/>
      <c r="F72" s="1001"/>
      <c r="G72" s="1001"/>
      <c r="H72" s="1001"/>
      <c r="I72" s="1001"/>
      <c r="J72" s="1001"/>
      <c r="K72" s="1001"/>
      <c r="L72" s="1001"/>
      <c r="M72" s="1001"/>
      <c r="N72" s="1001"/>
      <c r="O72" s="1001"/>
      <c r="P72" s="1002"/>
      <c r="Q72" s="1003">
        <v>345</v>
      </c>
      <c r="R72" s="997"/>
      <c r="S72" s="997"/>
      <c r="T72" s="997"/>
      <c r="U72" s="997"/>
      <c r="V72" s="997">
        <v>327</v>
      </c>
      <c r="W72" s="997"/>
      <c r="X72" s="997"/>
      <c r="Y72" s="997"/>
      <c r="Z72" s="997"/>
      <c r="AA72" s="997">
        <v>19</v>
      </c>
      <c r="AB72" s="997"/>
      <c r="AC72" s="997"/>
      <c r="AD72" s="997"/>
      <c r="AE72" s="997"/>
      <c r="AF72" s="997">
        <v>19</v>
      </c>
      <c r="AG72" s="997"/>
      <c r="AH72" s="997"/>
      <c r="AI72" s="997"/>
      <c r="AJ72" s="997"/>
      <c r="AK72" s="997" t="s">
        <v>530</v>
      </c>
      <c r="AL72" s="997"/>
      <c r="AM72" s="997"/>
      <c r="AN72" s="997"/>
      <c r="AO72" s="997"/>
      <c r="AP72" s="997">
        <v>0</v>
      </c>
      <c r="AQ72" s="997"/>
      <c r="AR72" s="997"/>
      <c r="AS72" s="997"/>
      <c r="AT72" s="997"/>
      <c r="AU72" s="997" t="s">
        <v>530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537</v>
      </c>
      <c r="C73" s="1001"/>
      <c r="D73" s="1001"/>
      <c r="E73" s="1001"/>
      <c r="F73" s="1001"/>
      <c r="G73" s="1001"/>
      <c r="H73" s="1001"/>
      <c r="I73" s="1001"/>
      <c r="J73" s="1001"/>
      <c r="K73" s="1001"/>
      <c r="L73" s="1001"/>
      <c r="M73" s="1001"/>
      <c r="N73" s="1001"/>
      <c r="O73" s="1001"/>
      <c r="P73" s="1002"/>
      <c r="Q73" s="1003">
        <v>1164</v>
      </c>
      <c r="R73" s="997"/>
      <c r="S73" s="997"/>
      <c r="T73" s="997"/>
      <c r="U73" s="997"/>
      <c r="V73" s="997">
        <v>1133</v>
      </c>
      <c r="W73" s="997"/>
      <c r="X73" s="997"/>
      <c r="Y73" s="997"/>
      <c r="Z73" s="997"/>
      <c r="AA73" s="997">
        <v>31</v>
      </c>
      <c r="AB73" s="997"/>
      <c r="AC73" s="997"/>
      <c r="AD73" s="997"/>
      <c r="AE73" s="997"/>
      <c r="AF73" s="997">
        <v>31</v>
      </c>
      <c r="AG73" s="997"/>
      <c r="AH73" s="997"/>
      <c r="AI73" s="997"/>
      <c r="AJ73" s="997"/>
      <c r="AK73" s="997" t="s">
        <v>530</v>
      </c>
      <c r="AL73" s="997"/>
      <c r="AM73" s="997"/>
      <c r="AN73" s="997"/>
      <c r="AO73" s="997"/>
      <c r="AP73" s="997">
        <v>547</v>
      </c>
      <c r="AQ73" s="997"/>
      <c r="AR73" s="997"/>
      <c r="AS73" s="997"/>
      <c r="AT73" s="997"/>
      <c r="AU73" s="997">
        <v>290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196</v>
      </c>
      <c r="AG88" s="985"/>
      <c r="AH88" s="985"/>
      <c r="AI88" s="985"/>
      <c r="AJ88" s="985"/>
      <c r="AK88" s="989"/>
      <c r="AL88" s="989"/>
      <c r="AM88" s="989"/>
      <c r="AN88" s="989"/>
      <c r="AO88" s="989"/>
      <c r="AP88" s="985">
        <v>2446</v>
      </c>
      <c r="AQ88" s="985"/>
      <c r="AR88" s="985"/>
      <c r="AS88" s="985"/>
      <c r="AT88" s="985"/>
      <c r="AU88" s="985">
        <v>291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892922</v>
      </c>
      <c r="AB110" s="903"/>
      <c r="AC110" s="903"/>
      <c r="AD110" s="903"/>
      <c r="AE110" s="904"/>
      <c r="AF110" s="905">
        <v>800019</v>
      </c>
      <c r="AG110" s="903"/>
      <c r="AH110" s="903"/>
      <c r="AI110" s="903"/>
      <c r="AJ110" s="904"/>
      <c r="AK110" s="905">
        <v>781795</v>
      </c>
      <c r="AL110" s="903"/>
      <c r="AM110" s="903"/>
      <c r="AN110" s="903"/>
      <c r="AO110" s="904"/>
      <c r="AP110" s="906">
        <v>21.1</v>
      </c>
      <c r="AQ110" s="907"/>
      <c r="AR110" s="907"/>
      <c r="AS110" s="907"/>
      <c r="AT110" s="908"/>
      <c r="AU110" s="950" t="s">
        <v>58</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7307653</v>
      </c>
      <c r="BR110" s="830"/>
      <c r="BS110" s="830"/>
      <c r="BT110" s="830"/>
      <c r="BU110" s="830"/>
      <c r="BV110" s="830">
        <v>7605129</v>
      </c>
      <c r="BW110" s="830"/>
      <c r="BX110" s="830"/>
      <c r="BY110" s="830"/>
      <c r="BZ110" s="830"/>
      <c r="CA110" s="830">
        <v>7688015</v>
      </c>
      <c r="CB110" s="830"/>
      <c r="CC110" s="830"/>
      <c r="CD110" s="830"/>
      <c r="CE110" s="830"/>
      <c r="CF110" s="891">
        <v>207.2</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3249512</v>
      </c>
      <c r="BR112" s="801"/>
      <c r="BS112" s="801"/>
      <c r="BT112" s="801"/>
      <c r="BU112" s="801"/>
      <c r="BV112" s="801">
        <v>3362522</v>
      </c>
      <c r="BW112" s="801"/>
      <c r="BX112" s="801"/>
      <c r="BY112" s="801"/>
      <c r="BZ112" s="801"/>
      <c r="CA112" s="801">
        <v>3028397</v>
      </c>
      <c r="CB112" s="801"/>
      <c r="CC112" s="801"/>
      <c r="CD112" s="801"/>
      <c r="CE112" s="801"/>
      <c r="CF112" s="878">
        <v>81.599999999999994</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248015</v>
      </c>
      <c r="AB113" s="939"/>
      <c r="AC113" s="939"/>
      <c r="AD113" s="939"/>
      <c r="AE113" s="940"/>
      <c r="AF113" s="941">
        <v>234037</v>
      </c>
      <c r="AG113" s="939"/>
      <c r="AH113" s="939"/>
      <c r="AI113" s="939"/>
      <c r="AJ113" s="940"/>
      <c r="AK113" s="941">
        <v>254507</v>
      </c>
      <c r="AL113" s="939"/>
      <c r="AM113" s="939"/>
      <c r="AN113" s="939"/>
      <c r="AO113" s="940"/>
      <c r="AP113" s="942">
        <v>6.9</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325212</v>
      </c>
      <c r="BR113" s="801"/>
      <c r="BS113" s="801"/>
      <c r="BT113" s="801"/>
      <c r="BU113" s="801"/>
      <c r="BV113" s="801">
        <v>319822</v>
      </c>
      <c r="BW113" s="801"/>
      <c r="BX113" s="801"/>
      <c r="BY113" s="801"/>
      <c r="BZ113" s="801"/>
      <c r="CA113" s="801">
        <v>291574</v>
      </c>
      <c r="CB113" s="801"/>
      <c r="CC113" s="801"/>
      <c r="CD113" s="801"/>
      <c r="CE113" s="801"/>
      <c r="CF113" s="878">
        <v>7.9</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31847</v>
      </c>
      <c r="AB114" s="814"/>
      <c r="AC114" s="814"/>
      <c r="AD114" s="814"/>
      <c r="AE114" s="815"/>
      <c r="AF114" s="816">
        <v>31790</v>
      </c>
      <c r="AG114" s="814"/>
      <c r="AH114" s="814"/>
      <c r="AI114" s="814"/>
      <c r="AJ114" s="815"/>
      <c r="AK114" s="816">
        <v>33784</v>
      </c>
      <c r="AL114" s="814"/>
      <c r="AM114" s="814"/>
      <c r="AN114" s="814"/>
      <c r="AO114" s="815"/>
      <c r="AP114" s="784">
        <v>0.9</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944050</v>
      </c>
      <c r="BR114" s="801"/>
      <c r="BS114" s="801"/>
      <c r="BT114" s="801"/>
      <c r="BU114" s="801"/>
      <c r="BV114" s="801">
        <v>818322</v>
      </c>
      <c r="BW114" s="801"/>
      <c r="BX114" s="801"/>
      <c r="BY114" s="801"/>
      <c r="BZ114" s="801"/>
      <c r="CA114" s="801">
        <v>768113</v>
      </c>
      <c r="CB114" s="801"/>
      <c r="CC114" s="801"/>
      <c r="CD114" s="801"/>
      <c r="CE114" s="801"/>
      <c r="CF114" s="878">
        <v>20.7</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4861</v>
      </c>
      <c r="AB115" s="939"/>
      <c r="AC115" s="939"/>
      <c r="AD115" s="939"/>
      <c r="AE115" s="940"/>
      <c r="AF115" s="941">
        <v>4057</v>
      </c>
      <c r="AG115" s="939"/>
      <c r="AH115" s="939"/>
      <c r="AI115" s="939"/>
      <c r="AJ115" s="940"/>
      <c r="AK115" s="941">
        <v>3597</v>
      </c>
      <c r="AL115" s="939"/>
      <c r="AM115" s="939"/>
      <c r="AN115" s="939"/>
      <c r="AO115" s="940"/>
      <c r="AP115" s="942">
        <v>0.1</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v>205</v>
      </c>
      <c r="AG116" s="814"/>
      <c r="AH116" s="814"/>
      <c r="AI116" s="814"/>
      <c r="AJ116" s="815"/>
      <c r="AK116" s="816">
        <v>40</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1177645</v>
      </c>
      <c r="AB117" s="925"/>
      <c r="AC117" s="925"/>
      <c r="AD117" s="925"/>
      <c r="AE117" s="926"/>
      <c r="AF117" s="928">
        <v>1070108</v>
      </c>
      <c r="AG117" s="925"/>
      <c r="AH117" s="925"/>
      <c r="AI117" s="925"/>
      <c r="AJ117" s="926"/>
      <c r="AK117" s="928">
        <v>1073723</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11826427</v>
      </c>
      <c r="BR118" s="888"/>
      <c r="BS118" s="888"/>
      <c r="BT118" s="888"/>
      <c r="BU118" s="888"/>
      <c r="BV118" s="888">
        <v>12105795</v>
      </c>
      <c r="BW118" s="888"/>
      <c r="BX118" s="888"/>
      <c r="BY118" s="888"/>
      <c r="BZ118" s="888"/>
      <c r="CA118" s="888">
        <v>11776099</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2384274</v>
      </c>
      <c r="BR119" s="830"/>
      <c r="BS119" s="830"/>
      <c r="BT119" s="830"/>
      <c r="BU119" s="830"/>
      <c r="BV119" s="830">
        <v>2723958</v>
      </c>
      <c r="BW119" s="830"/>
      <c r="BX119" s="830"/>
      <c r="BY119" s="830"/>
      <c r="BZ119" s="830"/>
      <c r="CA119" s="830">
        <v>3223295</v>
      </c>
      <c r="CB119" s="830"/>
      <c r="CC119" s="830"/>
      <c r="CD119" s="830"/>
      <c r="CE119" s="830"/>
      <c r="CF119" s="891">
        <v>86.9</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470356</v>
      </c>
      <c r="BR120" s="801"/>
      <c r="BS120" s="801"/>
      <c r="BT120" s="801"/>
      <c r="BU120" s="801"/>
      <c r="BV120" s="801">
        <v>425202</v>
      </c>
      <c r="BW120" s="801"/>
      <c r="BX120" s="801"/>
      <c r="BY120" s="801"/>
      <c r="BZ120" s="801"/>
      <c r="CA120" s="801">
        <v>378973</v>
      </c>
      <c r="CB120" s="801"/>
      <c r="CC120" s="801"/>
      <c r="CD120" s="801"/>
      <c r="CE120" s="801"/>
      <c r="CF120" s="878">
        <v>10.199999999999999</v>
      </c>
      <c r="CG120" s="879"/>
      <c r="CH120" s="879"/>
      <c r="CI120" s="879"/>
      <c r="CJ120" s="879"/>
      <c r="CK120" s="880" t="s">
        <v>435</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1342370</v>
      </c>
      <c r="DH120" s="830"/>
      <c r="DI120" s="830"/>
      <c r="DJ120" s="830"/>
      <c r="DK120" s="830"/>
      <c r="DL120" s="830">
        <v>1260796</v>
      </c>
      <c r="DM120" s="830"/>
      <c r="DN120" s="830"/>
      <c r="DO120" s="830"/>
      <c r="DP120" s="830"/>
      <c r="DQ120" s="830">
        <v>1259474</v>
      </c>
      <c r="DR120" s="830"/>
      <c r="DS120" s="830"/>
      <c r="DT120" s="830"/>
      <c r="DU120" s="830"/>
      <c r="DV120" s="831">
        <v>34</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6533874</v>
      </c>
      <c r="BR121" s="888"/>
      <c r="BS121" s="888"/>
      <c r="BT121" s="888"/>
      <c r="BU121" s="888"/>
      <c r="BV121" s="888">
        <v>6816802</v>
      </c>
      <c r="BW121" s="888"/>
      <c r="BX121" s="888"/>
      <c r="BY121" s="888"/>
      <c r="BZ121" s="888"/>
      <c r="CA121" s="888">
        <v>6915060</v>
      </c>
      <c r="CB121" s="888"/>
      <c r="CC121" s="888"/>
      <c r="CD121" s="888"/>
      <c r="CE121" s="888"/>
      <c r="CF121" s="889">
        <v>186.4</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1415742</v>
      </c>
      <c r="DH121" s="801"/>
      <c r="DI121" s="801"/>
      <c r="DJ121" s="801"/>
      <c r="DK121" s="801"/>
      <c r="DL121" s="801">
        <v>1290126</v>
      </c>
      <c r="DM121" s="801"/>
      <c r="DN121" s="801"/>
      <c r="DO121" s="801"/>
      <c r="DP121" s="801"/>
      <c r="DQ121" s="801">
        <v>1204997</v>
      </c>
      <c r="DR121" s="801"/>
      <c r="DS121" s="801"/>
      <c r="DT121" s="801"/>
      <c r="DU121" s="801"/>
      <c r="DV121" s="853">
        <v>32.5</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438</v>
      </c>
      <c r="BP122" s="868"/>
      <c r="BQ122" s="869">
        <v>9388504</v>
      </c>
      <c r="BR122" s="870"/>
      <c r="BS122" s="870"/>
      <c r="BT122" s="870"/>
      <c r="BU122" s="870"/>
      <c r="BV122" s="870">
        <v>9965962</v>
      </c>
      <c r="BW122" s="870"/>
      <c r="BX122" s="870"/>
      <c r="BY122" s="870"/>
      <c r="BZ122" s="870"/>
      <c r="CA122" s="870">
        <v>10517328</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491400</v>
      </c>
      <c r="DH122" s="801"/>
      <c r="DI122" s="801"/>
      <c r="DJ122" s="801"/>
      <c r="DK122" s="801"/>
      <c r="DL122" s="801">
        <v>811600</v>
      </c>
      <c r="DM122" s="801"/>
      <c r="DN122" s="801"/>
      <c r="DO122" s="801"/>
      <c r="DP122" s="801"/>
      <c r="DQ122" s="801">
        <v>563926</v>
      </c>
      <c r="DR122" s="801"/>
      <c r="DS122" s="801"/>
      <c r="DT122" s="801"/>
      <c r="DU122" s="801"/>
      <c r="DV122" s="853">
        <v>15.2</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62.5</v>
      </c>
      <c r="BR123" s="862"/>
      <c r="BS123" s="862"/>
      <c r="BT123" s="862"/>
      <c r="BU123" s="862"/>
      <c r="BV123" s="862">
        <v>58.5</v>
      </c>
      <c r="BW123" s="862"/>
      <c r="BX123" s="862"/>
      <c r="BY123" s="862"/>
      <c r="BZ123" s="862"/>
      <c r="CA123" s="862">
        <v>33.9</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4861</v>
      </c>
      <c r="AB127" s="814"/>
      <c r="AC127" s="814"/>
      <c r="AD127" s="814"/>
      <c r="AE127" s="815"/>
      <c r="AF127" s="816">
        <v>4057</v>
      </c>
      <c r="AG127" s="814"/>
      <c r="AH127" s="814"/>
      <c r="AI127" s="814"/>
      <c r="AJ127" s="815"/>
      <c r="AK127" s="816">
        <v>3597</v>
      </c>
      <c r="AL127" s="814"/>
      <c r="AM127" s="814"/>
      <c r="AN127" s="814"/>
      <c r="AO127" s="815"/>
      <c r="AP127" s="784">
        <v>0.1</v>
      </c>
      <c r="AQ127" s="785"/>
      <c r="AR127" s="785"/>
      <c r="AS127" s="785"/>
      <c r="AT127" s="786"/>
      <c r="AU127" s="233"/>
      <c r="AV127" s="233"/>
      <c r="AW127" s="233"/>
      <c r="AX127" s="787" t="s">
        <v>449</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54912</v>
      </c>
      <c r="AB128" s="754"/>
      <c r="AC128" s="754"/>
      <c r="AD128" s="754"/>
      <c r="AE128" s="755"/>
      <c r="AF128" s="756">
        <v>54912</v>
      </c>
      <c r="AG128" s="754"/>
      <c r="AH128" s="754"/>
      <c r="AI128" s="754"/>
      <c r="AJ128" s="755"/>
      <c r="AK128" s="756">
        <v>54913</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4586240</v>
      </c>
      <c r="AB129" s="814"/>
      <c r="AC129" s="814"/>
      <c r="AD129" s="814"/>
      <c r="AE129" s="815"/>
      <c r="AF129" s="816">
        <v>4323542</v>
      </c>
      <c r="AG129" s="814"/>
      <c r="AH129" s="814"/>
      <c r="AI129" s="814"/>
      <c r="AJ129" s="815"/>
      <c r="AK129" s="816">
        <v>4383535</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690235</v>
      </c>
      <c r="AB130" s="814"/>
      <c r="AC130" s="814"/>
      <c r="AD130" s="814"/>
      <c r="AE130" s="815"/>
      <c r="AF130" s="816">
        <v>671802</v>
      </c>
      <c r="AG130" s="814"/>
      <c r="AH130" s="814"/>
      <c r="AI130" s="814"/>
      <c r="AJ130" s="815"/>
      <c r="AK130" s="816">
        <v>673778</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v>33.9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3896005</v>
      </c>
      <c r="AB131" s="747"/>
      <c r="AC131" s="747"/>
      <c r="AD131" s="747"/>
      <c r="AE131" s="748"/>
      <c r="AF131" s="749">
        <v>3651740</v>
      </c>
      <c r="AG131" s="747"/>
      <c r="AH131" s="747"/>
      <c r="AI131" s="747"/>
      <c r="AJ131" s="748"/>
      <c r="AK131" s="749">
        <v>3709757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11.10106378</v>
      </c>
      <c r="AB132" s="770"/>
      <c r="AC132" s="770"/>
      <c r="AD132" s="770"/>
      <c r="AE132" s="771"/>
      <c r="AF132" s="772">
        <v>9.4035719960000002</v>
      </c>
      <c r="AG132" s="770"/>
      <c r="AH132" s="770"/>
      <c r="AI132" s="770"/>
      <c r="AJ132" s="771"/>
      <c r="AK132" s="772">
        <v>9.3006630890000004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13</v>
      </c>
      <c r="AB133" s="779"/>
      <c r="AC133" s="779"/>
      <c r="AD133" s="779"/>
      <c r="AE133" s="780"/>
      <c r="AF133" s="778">
        <v>11</v>
      </c>
      <c r="AG133" s="779"/>
      <c r="AH133" s="779"/>
      <c r="AI133" s="779"/>
      <c r="AJ133" s="780"/>
      <c r="AK133" s="778">
        <v>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election activeCell="A4" sqref="A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9" t="s">
        <v>465</v>
      </c>
      <c r="L7" s="254"/>
      <c r="M7" s="255" t="s">
        <v>466</v>
      </c>
      <c r="N7" s="256"/>
    </row>
    <row r="8" spans="1:16">
      <c r="A8" s="248"/>
      <c r="B8" s="244"/>
      <c r="C8" s="244"/>
      <c r="D8" s="244"/>
      <c r="E8" s="244"/>
      <c r="F8" s="244"/>
      <c r="G8" s="257"/>
      <c r="H8" s="258"/>
      <c r="I8" s="258"/>
      <c r="J8" s="259"/>
      <c r="K8" s="1150"/>
      <c r="L8" s="260" t="s">
        <v>467</v>
      </c>
      <c r="M8" s="261" t="s">
        <v>468</v>
      </c>
      <c r="N8" s="262" t="s">
        <v>469</v>
      </c>
    </row>
    <row r="9" spans="1:16">
      <c r="A9" s="248"/>
      <c r="B9" s="244"/>
      <c r="C9" s="244"/>
      <c r="D9" s="244"/>
      <c r="E9" s="244"/>
      <c r="F9" s="244"/>
      <c r="G9" s="1163" t="s">
        <v>470</v>
      </c>
      <c r="H9" s="1164"/>
      <c r="I9" s="1164"/>
      <c r="J9" s="1165"/>
      <c r="K9" s="263">
        <v>975572</v>
      </c>
      <c r="L9" s="264">
        <v>169253</v>
      </c>
      <c r="M9" s="265">
        <v>133600</v>
      </c>
      <c r="N9" s="266">
        <v>26.7</v>
      </c>
    </row>
    <row r="10" spans="1:16">
      <c r="A10" s="248"/>
      <c r="B10" s="244"/>
      <c r="C10" s="244"/>
      <c r="D10" s="244"/>
      <c r="E10" s="244"/>
      <c r="F10" s="244"/>
      <c r="G10" s="1163" t="s">
        <v>471</v>
      </c>
      <c r="H10" s="1164"/>
      <c r="I10" s="1164"/>
      <c r="J10" s="1165"/>
      <c r="K10" s="267">
        <v>88852</v>
      </c>
      <c r="L10" s="268">
        <v>15415</v>
      </c>
      <c r="M10" s="269">
        <v>14806</v>
      </c>
      <c r="N10" s="270">
        <v>4.0999999999999996</v>
      </c>
    </row>
    <row r="11" spans="1:16" ht="13.5" customHeight="1">
      <c r="A11" s="248"/>
      <c r="B11" s="244"/>
      <c r="C11" s="244"/>
      <c r="D11" s="244"/>
      <c r="E11" s="244"/>
      <c r="F11" s="244"/>
      <c r="G11" s="1163" t="s">
        <v>472</v>
      </c>
      <c r="H11" s="1164"/>
      <c r="I11" s="1164"/>
      <c r="J11" s="1165"/>
      <c r="K11" s="267">
        <v>194010</v>
      </c>
      <c r="L11" s="268">
        <v>33659</v>
      </c>
      <c r="M11" s="269">
        <v>22006</v>
      </c>
      <c r="N11" s="270">
        <v>53</v>
      </c>
    </row>
    <row r="12" spans="1:16" ht="13.5" customHeight="1">
      <c r="A12" s="248"/>
      <c r="B12" s="244"/>
      <c r="C12" s="244"/>
      <c r="D12" s="244"/>
      <c r="E12" s="244"/>
      <c r="F12" s="244"/>
      <c r="G12" s="1163" t="s">
        <v>473</v>
      </c>
      <c r="H12" s="1164"/>
      <c r="I12" s="1164"/>
      <c r="J12" s="1165"/>
      <c r="K12" s="267" t="s">
        <v>474</v>
      </c>
      <c r="L12" s="268" t="s">
        <v>474</v>
      </c>
      <c r="M12" s="269">
        <v>3064</v>
      </c>
      <c r="N12" s="270" t="s">
        <v>474</v>
      </c>
    </row>
    <row r="13" spans="1:16" ht="13.5" customHeight="1">
      <c r="A13" s="248"/>
      <c r="B13" s="244"/>
      <c r="C13" s="244"/>
      <c r="D13" s="244"/>
      <c r="E13" s="244"/>
      <c r="F13" s="244"/>
      <c r="G13" s="1163" t="s">
        <v>475</v>
      </c>
      <c r="H13" s="1164"/>
      <c r="I13" s="1164"/>
      <c r="J13" s="1165"/>
      <c r="K13" s="267" t="s">
        <v>474</v>
      </c>
      <c r="L13" s="268" t="s">
        <v>474</v>
      </c>
      <c r="M13" s="269" t="s">
        <v>474</v>
      </c>
      <c r="N13" s="270" t="s">
        <v>474</v>
      </c>
    </row>
    <row r="14" spans="1:16" ht="13.5" customHeight="1">
      <c r="A14" s="248"/>
      <c r="B14" s="244"/>
      <c r="C14" s="244"/>
      <c r="D14" s="244"/>
      <c r="E14" s="244"/>
      <c r="F14" s="244"/>
      <c r="G14" s="1163" t="s">
        <v>476</v>
      </c>
      <c r="H14" s="1164"/>
      <c r="I14" s="1164"/>
      <c r="J14" s="1165"/>
      <c r="K14" s="267">
        <v>9400</v>
      </c>
      <c r="L14" s="268">
        <v>1631</v>
      </c>
      <c r="M14" s="269">
        <v>5782</v>
      </c>
      <c r="N14" s="270">
        <v>-71.8</v>
      </c>
    </row>
    <row r="15" spans="1:16" ht="13.5" customHeight="1">
      <c r="A15" s="248"/>
      <c r="B15" s="244"/>
      <c r="C15" s="244"/>
      <c r="D15" s="244"/>
      <c r="E15" s="244"/>
      <c r="F15" s="244"/>
      <c r="G15" s="1163" t="s">
        <v>477</v>
      </c>
      <c r="H15" s="1164"/>
      <c r="I15" s="1164"/>
      <c r="J15" s="1165"/>
      <c r="K15" s="267">
        <v>1239</v>
      </c>
      <c r="L15" s="268">
        <v>215</v>
      </c>
      <c r="M15" s="269">
        <v>3053</v>
      </c>
      <c r="N15" s="270">
        <v>-93</v>
      </c>
    </row>
    <row r="16" spans="1:16">
      <c r="A16" s="248"/>
      <c r="B16" s="244"/>
      <c r="C16" s="244"/>
      <c r="D16" s="244"/>
      <c r="E16" s="244"/>
      <c r="F16" s="244"/>
      <c r="G16" s="1166" t="s">
        <v>478</v>
      </c>
      <c r="H16" s="1167"/>
      <c r="I16" s="1167"/>
      <c r="J16" s="1168"/>
      <c r="K16" s="268">
        <v>-92698</v>
      </c>
      <c r="L16" s="268">
        <v>-16082</v>
      </c>
      <c r="M16" s="269">
        <v>-14525</v>
      </c>
      <c r="N16" s="270">
        <v>10.7</v>
      </c>
    </row>
    <row r="17" spans="1:16">
      <c r="A17" s="248"/>
      <c r="B17" s="244"/>
      <c r="C17" s="244"/>
      <c r="D17" s="244"/>
      <c r="E17" s="244"/>
      <c r="F17" s="244"/>
      <c r="G17" s="1166" t="s">
        <v>167</v>
      </c>
      <c r="H17" s="1167"/>
      <c r="I17" s="1167"/>
      <c r="J17" s="1168"/>
      <c r="K17" s="268">
        <v>1176375</v>
      </c>
      <c r="L17" s="268">
        <v>204090</v>
      </c>
      <c r="M17" s="269">
        <v>167785</v>
      </c>
      <c r="N17" s="270">
        <v>21.6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60" t="s">
        <v>483</v>
      </c>
      <c r="H21" s="1161"/>
      <c r="I21" s="1161"/>
      <c r="J21" s="1162"/>
      <c r="K21" s="280">
        <v>18.559999999999999</v>
      </c>
      <c r="L21" s="281">
        <v>15.11</v>
      </c>
      <c r="M21" s="282">
        <v>3.45</v>
      </c>
      <c r="N21" s="249"/>
      <c r="O21" s="283"/>
      <c r="P21" s="279"/>
    </row>
    <row r="22" spans="1:16" s="284" customFormat="1">
      <c r="A22" s="279"/>
      <c r="B22" s="249"/>
      <c r="C22" s="249"/>
      <c r="D22" s="249"/>
      <c r="E22" s="249"/>
      <c r="F22" s="249"/>
      <c r="G22" s="1160" t="s">
        <v>484</v>
      </c>
      <c r="H22" s="1161"/>
      <c r="I22" s="1161"/>
      <c r="J22" s="1162"/>
      <c r="K22" s="285">
        <v>98.4</v>
      </c>
      <c r="L22" s="286">
        <v>96.1</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9" t="s">
        <v>465</v>
      </c>
      <c r="L30" s="254"/>
      <c r="M30" s="255" t="s">
        <v>466</v>
      </c>
      <c r="N30" s="256"/>
    </row>
    <row r="31" spans="1:16">
      <c r="A31" s="248"/>
      <c r="B31" s="244"/>
      <c r="C31" s="244"/>
      <c r="D31" s="244"/>
      <c r="E31" s="244"/>
      <c r="F31" s="244"/>
      <c r="G31" s="257"/>
      <c r="H31" s="258"/>
      <c r="I31" s="258"/>
      <c r="J31" s="259"/>
      <c r="K31" s="1150"/>
      <c r="L31" s="260" t="s">
        <v>467</v>
      </c>
      <c r="M31" s="261" t="s">
        <v>468</v>
      </c>
      <c r="N31" s="262" t="s">
        <v>469</v>
      </c>
    </row>
    <row r="32" spans="1:16" ht="27" customHeight="1">
      <c r="A32" s="248"/>
      <c r="B32" s="244"/>
      <c r="C32" s="244"/>
      <c r="D32" s="244"/>
      <c r="E32" s="244"/>
      <c r="F32" s="244"/>
      <c r="G32" s="1151" t="s">
        <v>488</v>
      </c>
      <c r="H32" s="1152"/>
      <c r="I32" s="1152"/>
      <c r="J32" s="1153"/>
      <c r="K32" s="294">
        <v>781795</v>
      </c>
      <c r="L32" s="294">
        <v>135634</v>
      </c>
      <c r="M32" s="295">
        <v>102348</v>
      </c>
      <c r="N32" s="296">
        <v>32.5</v>
      </c>
    </row>
    <row r="33" spans="1:16" ht="13.5" customHeight="1">
      <c r="A33" s="248"/>
      <c r="B33" s="244"/>
      <c r="C33" s="244"/>
      <c r="D33" s="244"/>
      <c r="E33" s="244"/>
      <c r="F33" s="244"/>
      <c r="G33" s="1151" t="s">
        <v>489</v>
      </c>
      <c r="H33" s="1152"/>
      <c r="I33" s="1152"/>
      <c r="J33" s="1153"/>
      <c r="K33" s="294" t="s">
        <v>474</v>
      </c>
      <c r="L33" s="294" t="s">
        <v>474</v>
      </c>
      <c r="M33" s="295" t="s">
        <v>474</v>
      </c>
      <c r="N33" s="296" t="s">
        <v>474</v>
      </c>
    </row>
    <row r="34" spans="1:16" ht="27" customHeight="1">
      <c r="A34" s="248"/>
      <c r="B34" s="244"/>
      <c r="C34" s="244"/>
      <c r="D34" s="244"/>
      <c r="E34" s="244"/>
      <c r="F34" s="244"/>
      <c r="G34" s="1151" t="s">
        <v>490</v>
      </c>
      <c r="H34" s="1152"/>
      <c r="I34" s="1152"/>
      <c r="J34" s="1153"/>
      <c r="K34" s="294" t="s">
        <v>474</v>
      </c>
      <c r="L34" s="294" t="s">
        <v>474</v>
      </c>
      <c r="M34" s="295">
        <v>242</v>
      </c>
      <c r="N34" s="296" t="s">
        <v>474</v>
      </c>
    </row>
    <row r="35" spans="1:16" ht="27" customHeight="1">
      <c r="A35" s="248"/>
      <c r="B35" s="244"/>
      <c r="C35" s="244"/>
      <c r="D35" s="244"/>
      <c r="E35" s="244"/>
      <c r="F35" s="244"/>
      <c r="G35" s="1151" t="s">
        <v>491</v>
      </c>
      <c r="H35" s="1152"/>
      <c r="I35" s="1152"/>
      <c r="J35" s="1153"/>
      <c r="K35" s="294">
        <v>254507</v>
      </c>
      <c r="L35" s="294">
        <v>44155</v>
      </c>
      <c r="M35" s="295">
        <v>23122</v>
      </c>
      <c r="N35" s="296">
        <v>91</v>
      </c>
    </row>
    <row r="36" spans="1:16" ht="27" customHeight="1">
      <c r="A36" s="248"/>
      <c r="B36" s="244"/>
      <c r="C36" s="244"/>
      <c r="D36" s="244"/>
      <c r="E36" s="244"/>
      <c r="F36" s="244"/>
      <c r="G36" s="1151" t="s">
        <v>492</v>
      </c>
      <c r="H36" s="1152"/>
      <c r="I36" s="1152"/>
      <c r="J36" s="1153"/>
      <c r="K36" s="294">
        <v>33784</v>
      </c>
      <c r="L36" s="294">
        <v>5861</v>
      </c>
      <c r="M36" s="295">
        <v>5214</v>
      </c>
      <c r="N36" s="296">
        <v>12.4</v>
      </c>
    </row>
    <row r="37" spans="1:16" ht="13.5" customHeight="1">
      <c r="A37" s="248"/>
      <c r="B37" s="244"/>
      <c r="C37" s="244"/>
      <c r="D37" s="244"/>
      <c r="E37" s="244"/>
      <c r="F37" s="244"/>
      <c r="G37" s="1151" t="s">
        <v>493</v>
      </c>
      <c r="H37" s="1152"/>
      <c r="I37" s="1152"/>
      <c r="J37" s="1153"/>
      <c r="K37" s="294">
        <v>3597</v>
      </c>
      <c r="L37" s="294">
        <v>624</v>
      </c>
      <c r="M37" s="295">
        <v>1563</v>
      </c>
      <c r="N37" s="296">
        <v>-60.1</v>
      </c>
    </row>
    <row r="38" spans="1:16" ht="27" customHeight="1">
      <c r="A38" s="248"/>
      <c r="B38" s="244"/>
      <c r="C38" s="244"/>
      <c r="D38" s="244"/>
      <c r="E38" s="244"/>
      <c r="F38" s="244"/>
      <c r="G38" s="1154" t="s">
        <v>494</v>
      </c>
      <c r="H38" s="1155"/>
      <c r="I38" s="1155"/>
      <c r="J38" s="1156"/>
      <c r="K38" s="297">
        <v>40</v>
      </c>
      <c r="L38" s="297">
        <v>7</v>
      </c>
      <c r="M38" s="298">
        <v>19</v>
      </c>
      <c r="N38" s="299">
        <v>-63.2</v>
      </c>
      <c r="O38" s="293"/>
    </row>
    <row r="39" spans="1:16">
      <c r="A39" s="248"/>
      <c r="B39" s="244"/>
      <c r="C39" s="244"/>
      <c r="D39" s="244"/>
      <c r="E39" s="244"/>
      <c r="F39" s="244"/>
      <c r="G39" s="1154" t="s">
        <v>495</v>
      </c>
      <c r="H39" s="1155"/>
      <c r="I39" s="1155"/>
      <c r="J39" s="1156"/>
      <c r="K39" s="300">
        <v>-54913</v>
      </c>
      <c r="L39" s="300">
        <v>-9527</v>
      </c>
      <c r="M39" s="301">
        <v>-4672</v>
      </c>
      <c r="N39" s="302">
        <v>103.9</v>
      </c>
      <c r="O39" s="293"/>
    </row>
    <row r="40" spans="1:16" ht="27" customHeight="1">
      <c r="A40" s="248"/>
      <c r="B40" s="244"/>
      <c r="C40" s="244"/>
      <c r="D40" s="244"/>
      <c r="E40" s="244"/>
      <c r="F40" s="244"/>
      <c r="G40" s="1151" t="s">
        <v>496</v>
      </c>
      <c r="H40" s="1152"/>
      <c r="I40" s="1152"/>
      <c r="J40" s="1153"/>
      <c r="K40" s="300">
        <v>-673778</v>
      </c>
      <c r="L40" s="300">
        <v>-116894</v>
      </c>
      <c r="M40" s="301">
        <v>-92903</v>
      </c>
      <c r="N40" s="302">
        <v>25.8</v>
      </c>
      <c r="O40" s="293"/>
    </row>
    <row r="41" spans="1:16">
      <c r="A41" s="248"/>
      <c r="B41" s="244"/>
      <c r="C41" s="244"/>
      <c r="D41" s="244"/>
      <c r="E41" s="244"/>
      <c r="F41" s="244"/>
      <c r="G41" s="1157" t="s">
        <v>278</v>
      </c>
      <c r="H41" s="1158"/>
      <c r="I41" s="1158"/>
      <c r="J41" s="1159"/>
      <c r="K41" s="294">
        <v>345032</v>
      </c>
      <c r="L41" s="300">
        <v>59860</v>
      </c>
      <c r="M41" s="301">
        <v>34934</v>
      </c>
      <c r="N41" s="302">
        <v>71.400000000000006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44" t="s">
        <v>465</v>
      </c>
      <c r="J49" s="1146" t="s">
        <v>500</v>
      </c>
      <c r="K49" s="1147"/>
      <c r="L49" s="1147"/>
      <c r="M49" s="1147"/>
      <c r="N49" s="1148"/>
    </row>
    <row r="50" spans="1:14">
      <c r="A50" s="248"/>
      <c r="B50" s="244"/>
      <c r="C50" s="244"/>
      <c r="D50" s="244"/>
      <c r="E50" s="244"/>
      <c r="F50" s="244"/>
      <c r="G50" s="312"/>
      <c r="H50" s="313"/>
      <c r="I50" s="1145"/>
      <c r="J50" s="314" t="s">
        <v>501</v>
      </c>
      <c r="K50" s="315" t="s">
        <v>502</v>
      </c>
      <c r="L50" s="316" t="s">
        <v>503</v>
      </c>
      <c r="M50" s="317" t="s">
        <v>504</v>
      </c>
      <c r="N50" s="318" t="s">
        <v>505</v>
      </c>
    </row>
    <row r="51" spans="1:14">
      <c r="A51" s="248"/>
      <c r="B51" s="244"/>
      <c r="C51" s="244"/>
      <c r="D51" s="244"/>
      <c r="E51" s="244"/>
      <c r="F51" s="244"/>
      <c r="G51" s="310" t="s">
        <v>506</v>
      </c>
      <c r="H51" s="311"/>
      <c r="I51" s="319">
        <v>1106701</v>
      </c>
      <c r="J51" s="320">
        <v>186219</v>
      </c>
      <c r="K51" s="321">
        <v>72.8</v>
      </c>
      <c r="L51" s="322">
        <v>146140</v>
      </c>
      <c r="M51" s="323">
        <v>-24.1</v>
      </c>
      <c r="N51" s="324">
        <v>96.9</v>
      </c>
    </row>
    <row r="52" spans="1:14">
      <c r="A52" s="248"/>
      <c r="B52" s="244"/>
      <c r="C52" s="244"/>
      <c r="D52" s="244"/>
      <c r="E52" s="244"/>
      <c r="F52" s="244"/>
      <c r="G52" s="325"/>
      <c r="H52" s="326" t="s">
        <v>507</v>
      </c>
      <c r="I52" s="327">
        <v>391838</v>
      </c>
      <c r="J52" s="328">
        <v>65933</v>
      </c>
      <c r="K52" s="329">
        <v>-15.5</v>
      </c>
      <c r="L52" s="330">
        <v>75451</v>
      </c>
      <c r="M52" s="331">
        <v>-8.1999999999999993</v>
      </c>
      <c r="N52" s="332">
        <v>-7.3</v>
      </c>
    </row>
    <row r="53" spans="1:14">
      <c r="A53" s="248"/>
      <c r="B53" s="244"/>
      <c r="C53" s="244"/>
      <c r="D53" s="244"/>
      <c r="E53" s="244"/>
      <c r="F53" s="244"/>
      <c r="G53" s="310" t="s">
        <v>508</v>
      </c>
      <c r="H53" s="311"/>
      <c r="I53" s="319">
        <v>432335</v>
      </c>
      <c r="J53" s="320">
        <v>73091</v>
      </c>
      <c r="K53" s="321">
        <v>-60.7</v>
      </c>
      <c r="L53" s="322">
        <v>146641</v>
      </c>
      <c r="M53" s="323">
        <v>0.3</v>
      </c>
      <c r="N53" s="324">
        <v>-61</v>
      </c>
    </row>
    <row r="54" spans="1:14">
      <c r="A54" s="248"/>
      <c r="B54" s="244"/>
      <c r="C54" s="244"/>
      <c r="D54" s="244"/>
      <c r="E54" s="244"/>
      <c r="F54" s="244"/>
      <c r="G54" s="325"/>
      <c r="H54" s="326" t="s">
        <v>507</v>
      </c>
      <c r="I54" s="327">
        <v>253747</v>
      </c>
      <c r="J54" s="328">
        <v>42899</v>
      </c>
      <c r="K54" s="329">
        <v>-34.9</v>
      </c>
      <c r="L54" s="330">
        <v>68142</v>
      </c>
      <c r="M54" s="331">
        <v>-9.6999999999999993</v>
      </c>
      <c r="N54" s="332">
        <v>-25.2</v>
      </c>
    </row>
    <row r="55" spans="1:14">
      <c r="A55" s="248"/>
      <c r="B55" s="244"/>
      <c r="C55" s="244"/>
      <c r="D55" s="244"/>
      <c r="E55" s="244"/>
      <c r="F55" s="244"/>
      <c r="G55" s="310" t="s">
        <v>509</v>
      </c>
      <c r="H55" s="311"/>
      <c r="I55" s="319">
        <v>564733</v>
      </c>
      <c r="J55" s="320">
        <v>95459</v>
      </c>
      <c r="K55" s="321">
        <v>30.6</v>
      </c>
      <c r="L55" s="322">
        <v>174587</v>
      </c>
      <c r="M55" s="323">
        <v>19.100000000000001</v>
      </c>
      <c r="N55" s="324">
        <v>11.5</v>
      </c>
    </row>
    <row r="56" spans="1:14">
      <c r="A56" s="248"/>
      <c r="B56" s="244"/>
      <c r="C56" s="244"/>
      <c r="D56" s="244"/>
      <c r="E56" s="244"/>
      <c r="F56" s="244"/>
      <c r="G56" s="325"/>
      <c r="H56" s="326" t="s">
        <v>507</v>
      </c>
      <c r="I56" s="327">
        <v>307617</v>
      </c>
      <c r="J56" s="328">
        <v>51997</v>
      </c>
      <c r="K56" s="329">
        <v>21.2</v>
      </c>
      <c r="L56" s="330">
        <v>79695</v>
      </c>
      <c r="M56" s="331">
        <v>17</v>
      </c>
      <c r="N56" s="332">
        <v>4.2</v>
      </c>
    </row>
    <row r="57" spans="1:14">
      <c r="A57" s="248"/>
      <c r="B57" s="244"/>
      <c r="C57" s="244"/>
      <c r="D57" s="244"/>
      <c r="E57" s="244"/>
      <c r="F57" s="244"/>
      <c r="G57" s="310" t="s">
        <v>510</v>
      </c>
      <c r="H57" s="311"/>
      <c r="I57" s="319">
        <v>955975</v>
      </c>
      <c r="J57" s="320">
        <v>163554</v>
      </c>
      <c r="K57" s="321">
        <v>71.3</v>
      </c>
      <c r="L57" s="322">
        <v>175675</v>
      </c>
      <c r="M57" s="323">
        <v>0.6</v>
      </c>
      <c r="N57" s="324">
        <v>70.7</v>
      </c>
    </row>
    <row r="58" spans="1:14">
      <c r="A58" s="248"/>
      <c r="B58" s="244"/>
      <c r="C58" s="244"/>
      <c r="D58" s="244"/>
      <c r="E58" s="244"/>
      <c r="F58" s="244"/>
      <c r="G58" s="325"/>
      <c r="H58" s="326" t="s">
        <v>507</v>
      </c>
      <c r="I58" s="327">
        <v>287115</v>
      </c>
      <c r="J58" s="328">
        <v>49121</v>
      </c>
      <c r="K58" s="329">
        <v>-5.5</v>
      </c>
      <c r="L58" s="330">
        <v>87698</v>
      </c>
      <c r="M58" s="331">
        <v>10</v>
      </c>
      <c r="N58" s="332">
        <v>-15.5</v>
      </c>
    </row>
    <row r="59" spans="1:14">
      <c r="A59" s="248"/>
      <c r="B59" s="244"/>
      <c r="C59" s="244"/>
      <c r="D59" s="244"/>
      <c r="E59" s="244"/>
      <c r="F59" s="244"/>
      <c r="G59" s="310" t="s">
        <v>511</v>
      </c>
      <c r="H59" s="311"/>
      <c r="I59" s="319">
        <v>1021502</v>
      </c>
      <c r="J59" s="320">
        <v>177221</v>
      </c>
      <c r="K59" s="321">
        <v>8.4</v>
      </c>
      <c r="L59" s="322">
        <v>162193</v>
      </c>
      <c r="M59" s="323">
        <v>-7.7</v>
      </c>
      <c r="N59" s="324">
        <v>16.100000000000001</v>
      </c>
    </row>
    <row r="60" spans="1:14">
      <c r="A60" s="248"/>
      <c r="B60" s="244"/>
      <c r="C60" s="244"/>
      <c r="D60" s="244"/>
      <c r="E60" s="244"/>
      <c r="F60" s="244"/>
      <c r="G60" s="325"/>
      <c r="H60" s="326" t="s">
        <v>507</v>
      </c>
      <c r="I60" s="333">
        <v>555801</v>
      </c>
      <c r="J60" s="328">
        <v>96426</v>
      </c>
      <c r="K60" s="329">
        <v>96.3</v>
      </c>
      <c r="L60" s="330">
        <v>79985</v>
      </c>
      <c r="M60" s="331">
        <v>-8.8000000000000007</v>
      </c>
      <c r="N60" s="332">
        <v>105.1</v>
      </c>
    </row>
    <row r="61" spans="1:14">
      <c r="A61" s="248"/>
      <c r="B61" s="244"/>
      <c r="C61" s="244"/>
      <c r="D61" s="244"/>
      <c r="E61" s="244"/>
      <c r="F61" s="244"/>
      <c r="G61" s="310" t="s">
        <v>512</v>
      </c>
      <c r="H61" s="334"/>
      <c r="I61" s="335">
        <v>816249</v>
      </c>
      <c r="J61" s="336">
        <v>139109</v>
      </c>
      <c r="K61" s="337">
        <v>24.5</v>
      </c>
      <c r="L61" s="338">
        <v>161047</v>
      </c>
      <c r="M61" s="339">
        <v>-2.4</v>
      </c>
      <c r="N61" s="324">
        <v>26.9</v>
      </c>
    </row>
    <row r="62" spans="1:14">
      <c r="A62" s="248"/>
      <c r="B62" s="244"/>
      <c r="C62" s="244"/>
      <c r="D62" s="244"/>
      <c r="E62" s="244"/>
      <c r="F62" s="244"/>
      <c r="G62" s="325"/>
      <c r="H62" s="326" t="s">
        <v>507</v>
      </c>
      <c r="I62" s="327">
        <v>359224</v>
      </c>
      <c r="J62" s="328">
        <v>61275</v>
      </c>
      <c r="K62" s="329">
        <v>12.3</v>
      </c>
      <c r="L62" s="330">
        <v>78194</v>
      </c>
      <c r="M62" s="331">
        <v>0.1</v>
      </c>
      <c r="N62" s="332">
        <v>12.2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35.19</v>
      </c>
      <c r="G47" s="12">
        <v>36.07</v>
      </c>
      <c r="H47" s="12">
        <v>42</v>
      </c>
      <c r="I47" s="12">
        <v>52.26</v>
      </c>
      <c r="J47" s="13">
        <v>51.6</v>
      </c>
    </row>
    <row r="48" spans="2:10" ht="57.75" customHeight="1">
      <c r="B48" s="14"/>
      <c r="C48" s="1171" t="s">
        <v>4</v>
      </c>
      <c r="D48" s="1171"/>
      <c r="E48" s="1172"/>
      <c r="F48" s="15">
        <v>6.07</v>
      </c>
      <c r="G48" s="16">
        <v>4.12</v>
      </c>
      <c r="H48" s="16">
        <v>6.12</v>
      </c>
      <c r="I48" s="16">
        <v>5.8</v>
      </c>
      <c r="J48" s="17">
        <v>6.04</v>
      </c>
    </row>
    <row r="49" spans="2:10" ht="57.75" customHeight="1" thickBot="1">
      <c r="B49" s="18"/>
      <c r="C49" s="1173" t="s">
        <v>5</v>
      </c>
      <c r="D49" s="1173"/>
      <c r="E49" s="1174"/>
      <c r="F49" s="19">
        <v>1.61</v>
      </c>
      <c r="G49" s="20" t="s">
        <v>519</v>
      </c>
      <c r="H49" s="20">
        <v>7.15</v>
      </c>
      <c r="I49" s="20">
        <v>7.02</v>
      </c>
      <c r="J49" s="21">
        <v>0.37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USRACA001</cp:lastModifiedBy>
  <cp:lastPrinted>2017-02-21T23:33:38Z</cp:lastPrinted>
  <dcterms:created xsi:type="dcterms:W3CDTF">2017-01-25T01:30:22Z</dcterms:created>
  <dcterms:modified xsi:type="dcterms:W3CDTF">2017-04-28T04:26:05Z</dcterms:modified>
</cp:coreProperties>
</file>