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<sst xmlns="http://schemas.openxmlformats.org/spreadsheetml/2006/main" count="994" uniqueCount="542">
  <si>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</si>
  <si>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</si>
  <si>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</si>
  <si>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</si>
  <si>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</si>
  <si>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</si>
  <si>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</si>
  <si>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</si>
  <si>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</si>
  <si>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</si>
  <si>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</si>
  <si>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</si>
  <si>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</si>
  <si>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</si>
  <si>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</si>
  <si>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</si>
  <si>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</si>
  <si>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</si>
  <si>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</si>
  <si>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</si>
  <si>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</si>
  <si>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</si>
  <si>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</si>
  <si>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</si>
  <si>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</si>
  <si>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</si>
  <si>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</si>
  <si>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</si>
  <si>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</si>
  <si>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</si>
  <si>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</si>
  <si>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</si>
  <si>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</si>
  <si>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</si>
  <si>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</si>
  <si>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</si>
  <si>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</si>
  <si>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</si>
  <si>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</si>
  <si>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</si>
  <si>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</si>
  <si>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</si>
  <si>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</si>
  <si>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</si>
  <si>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</si>
  <si>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</si>
  <si>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</si>
  <si>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</si>
  <si>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</si>
  <si>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</si>
  <si>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</si>
  <si>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</si>
  <si>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</si>
  <si>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</si>
  <si>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</si>
  <si>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</si>
  <si>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</si>
  <si>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</si>
  <si>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</si>
  <si>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</si>
  <si>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</si>
  <si>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</si>
  <si>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</si>
  <si>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</si>
  <si>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</si>
  <si>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</si>
  <si>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</si>
  <si>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</si>
  <si>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</si>
  <si>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</si>
  <si>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</si>
  <si>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</si>
  <si>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</si>
  <si>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</si>
  <si>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</si>
  <si>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</si>
  <si>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</si>
  <si>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</si>
  <si>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</si>
  <si>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</si>
  <si>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</si>
  <si>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</si>
  <si>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</si>
  <si>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</si>
  <si>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</si>
  <si>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</si>
  <si>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</si>
  <si>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</si>
  <si>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</si>
  <si>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</si>
  <si>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</si>
  <si>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</si>
  <si>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</si>
  <si>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</si>
  <si>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</si>
  <si>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</si>
  <si>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</si>
  <si>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</si>
  <si>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</si>
  <si>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</si>
  <si>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</si>
  <si>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</si>
  <si>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</si>
  <si>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</si>
  <si>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</si>
  <si>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</si>
  <si>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</si>
  <si>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</si>
  <si>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</si>
  <si>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</si>
  <si>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</si>
  <si>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</si>
  <si>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</si>
  <si>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</si>
  <si>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</si>
  <si>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</si>
  <si>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</si>
  <si>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</si>
  <si>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</si>
  <si>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</si>
  <si>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</si>
  <si>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</si>
  <si>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</si>
  <si>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</si>
  <si>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</si>
  <si>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</si>
  <si>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</si>
  <si>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</si>
  <si>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</si>
  <si>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</si>
  <si>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</si>
  <si>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</si>
  <si>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</si>
  <si>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</si>
  <si>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</si>
  <si>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</si>
  <si>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</si>
  <si>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</si>
  <si>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</si>
  <si>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</si>
  <si>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</si>
  <si>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</si>
  <si>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</si>
  <si>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</si>
  <si>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</si>
  <si>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</si>
  <si>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</si>
  <si>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</si>
  <si>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</si>
  <si>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</si>
  <si>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</si>
  <si>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</si>
  <si>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</si>
  <si>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</si>
  <si>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</si>
  <si>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</si>
  <si>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</si>
  <si>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</si>
  <si>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</si>
  <si>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</si>
  <si>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</si>
  <si>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</si>
  <si>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</si>
  <si>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</si>
  <si>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</si>
  <si>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</si>
  <si>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</si>
  <si>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</si>
  <si>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</si>
  <si>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</si>
  <si>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</si>
  <si>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</si>
  <si>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</si>
  <si>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</si>
  <si>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</si>
  <si>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</si>
  <si>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</si>
  <si>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</si>
  <si>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</si>
  <si>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</si>
  <si>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</si>
  <si>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</si>
  <si>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</si>
  <si>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</si>
  <si>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</si>
  <si>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</si>
  <si>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</si>
  <si>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</si>
  <si>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</si>
  <si>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</si>
  <si>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</si>
  <si>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</si>
  <si>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</si>
  <si>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</si>
  <si>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</si>
  <si>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</si>
  <si>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</si>
  <si>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北海道大樹町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</si>
  <si>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</si>
  <si>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</si>
  <si>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</si>
  <si>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</si>
  <si>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</si>
  <si>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</si>
  <si>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</si>
  <si>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</si>
  <si>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</si>
  <si>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</si>
  <si>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</si>
  <si>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</si>
  <si>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</si>
  <si>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</si>
  <si>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</si>
  <si>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</si>
  <si>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</si>
  <si>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</si>
  <si>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</si>
  <si>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</si>
  <si>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</si>
  <si>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</si>
  <si>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</si>
  <si>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</si>
  <si>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</si>
  <si>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</si>
  <si>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</si>
  <si>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</si>
  <si>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</si>
  <si>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</si>
  <si>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</si>
  <si>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</si>
  <si>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</si>
  <si>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</si>
  <si>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</si>
  <si>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</si>
  <si>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</si>
  <si>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</si>
  <si>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</si>
  <si>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</si>
  <si>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</si>
  <si>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</si>
  <si>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</si>
  <si>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</si>
  <si>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</si>
  <si>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</si>
  <si>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</si>
  <si>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</si>
  <si>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</si>
  <si>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</si>
  <si>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</si>
  <si>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</si>
  <si>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</si>
  <si>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</si>
  <si>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</si>
  <si>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</si>
  <si>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</si>
  <si>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</si>
  <si>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</si>
  <si>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</si>
  <si>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</si>
  <si>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</si>
  <si>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</si>
  <si>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</si>
  <si>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</si>
  <si>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</si>
  <si>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</si>
  <si>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</si>
  <si>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</si>
  <si>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</si>
  <si>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</si>
  <si>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</si>
  <si>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</si>
  <si>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</si>
  <si>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</si>
  <si>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</si>
  <si>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</si>
  <si>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</si>
  <si>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</si>
  <si>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</si>
  <si>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</si>
  <si>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</si>
  <si>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</si>
  <si>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</si>
  <si>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</si>
  <si>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</si>
  <si>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</si>
  <si>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</si>
  <si>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</si>
  <si>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</si>
  <si>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</si>
  <si>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</si>
  <si>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</si>
  <si>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</si>
  <si>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</si>
  <si>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</si>
  <si>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</si>
  <si>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</si>
  <si>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</si>
  <si>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</si>
  <si>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</si>
  <si>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</si>
  <si>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</si>
  <si>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</si>
  <si>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</si>
  <si>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</si>
  <si>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</si>
  <si>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</si>
  <si>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</si>
  <si>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</si>
  <si>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</si>
  <si>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</si>
  <si>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</si>
  <si>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</si>
  <si>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</si>
  <si>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</si>
  <si>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</si>
  <si>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</si>
  <si>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</si>
  <si>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</si>
  <si>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</si>
  <si>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</si>
  <si>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</si>
  <si>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</si>
  <si>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</si>
  <si>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</si>
  <si>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</si>
  <si>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</si>
  <si>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</si>
  <si>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</si>
  <si>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</si>
  <si>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</si>
  <si>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</si>
  <si>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</si>
  <si>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</si>
  <si>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</si>
  <si>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</si>
  <si>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</si>
  <si>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</si>
  <si>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</si>
  <si>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</si>
  <si>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</si>
  <si>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</si>
  <si>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</si>
  <si>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</si>
  <si>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</si>
  <si>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</si>
  <si>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</si>
  <si>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北海道大樹町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</si>
  <si>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</si>
  <si>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</si>
  <si>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</si>
  <si>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</si>
  <si>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</si>
  <si>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</si>
  <si>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</si>
  <si>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</si>
  <si>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</si>
  <si>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</si>
  <si>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</si>
  <si>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</si>
  <si>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</si>
  <si>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</si>
  <si>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</si>
  <si>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</si>
  <si>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</si>
  <si>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</si>
  <si>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</si>
  <si>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</si>
  <si>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</si>
  <si>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</si>
  <si>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</si>
  <si>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</si>
  <si>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</si>
  <si>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</si>
  <si>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</si>
  <si>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</si>
  <si>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</si>
  <si>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</si>
  <si>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</si>
  <si>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</si>
  <si>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</si>
  <si>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</si>
  <si>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</si>
  <si>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</si>
  <si>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</si>
  <si>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</si>
  <si>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</si>
  <si>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</si>
  <si>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</si>
  <si>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</si>
  <si>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</si>
  <si>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</si>
  <si>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</si>
  <si>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</si>
  <si>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</si>
  <si>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</si>
  <si>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</si>
  <si>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</si>
  <si>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</si>
  <si>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</si>
  <si>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</si>
  <si>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</si>
  <si>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</si>
  <si>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</si>
  <si>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</si>
  <si>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</si>
  <si>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</si>
  <si>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</si>
  <si>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</si>
  <si>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</si>
  <si>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</si>
  <si>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</si>
  <si>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</si>
  <si>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</si>
  <si>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</si>
  <si>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</si>
  <si>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</si>
  <si>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</si>
  <si>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</si>
  <si>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</si>
  <si>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</si>
  <si>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</si>
  <si>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</si>
  <si>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</si>
  <si>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</si>
  <si>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</si>
  <si>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</si>
  <si>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</si>
  <si>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</si>
  <si>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</si>
  <si>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</si>
  <si>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</si>
  <si>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</si>
  <si>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</si>
  <si>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</si>
  <si>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</si>
  <si>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</si>
  <si>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</si>
  <si>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</si>
  <si>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</si>
  <si>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</si>
  <si>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</si>
  <si>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</si>
  <si>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</si>
  <si>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</si>
  <si>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</si>
  <si>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</si>
  <si>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</si>
  <si>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</si>
  <si>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</si>
  <si>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</si>
  <si>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</si>
  <si>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</si>
  <si>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</si>
  <si>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</si>
  <si>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</si>
  <si>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</si>
  <si>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</si>
  <si>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</si>
  <si>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</si>
  <si>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</si>
  <si>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</si>
  <si>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</si>
  <si>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</si>
  <si>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</si>
  <si>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</si>
  <si>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</si>
  <si>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</si>
  <si>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</si>
  <si>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</si>
  <si>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</si>
  <si>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</si>
  <si>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</si>
  <si>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</si>
  <si>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</si>
  <si>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</si>
  <si>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</si>
  <si>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</si>
  <si>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</si>
  <si>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</si>
  <si>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</si>
  <si>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</si>
  <si>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</si>
  <si>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</si>
  <si>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</si>
  <si>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</si>
  <si>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</si>
  <si>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</si>
  <si>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</si>
  <si>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</si>
  <si>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</si>
  <si>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</si>
  <si>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</si>
  <si>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</si>
  <si>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</si>
  <si>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</si>
  <si>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</si>
  <si>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</si>
  <si>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</si>
  <si>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</si>
  <si>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</si>
  <si>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</si>
  <si>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</si>
  <si>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</si>
  <si>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</si>
  <si>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</si>
  <si>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</si>
  <si>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</si>
  <si>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</si>
  <si>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</si>
  <si>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</si>
  <si>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</si>
  <si>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</si>
  <si>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</si>
  <si>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</si>
  <si>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</si>
  <si>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</si>
  <si>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</si>
  <si>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</si>
  <si>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</si>
  <si>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</si>
  <si>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</si>
  <si>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1.44</t>
  </si>
  <si>
    <t>水道事業会計</t>
  </si>
  <si>
    <t>国民健康保険病院事業会計</t>
  </si>
  <si>
    <t>一般会計</t>
  </si>
  <si>
    <t>国民健康保険事業特別会計</t>
  </si>
  <si>
    <t>介護サービス事業特別会計</t>
  </si>
  <si>
    <t>介護保険特別会計</t>
  </si>
  <si>
    <t>公共下水道事業特別会計</t>
  </si>
  <si>
    <t>後期高齢者医療特別会計</t>
  </si>
  <si>
    <t>その他会計（赤字）</t>
  </si>
  <si>
    <t>その他会計（黒字）</t>
  </si>
  <si>
    <t>-</t>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</si>
  <si>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</si>
  <si>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</si>
  <si>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南十勝複合事務組合</t>
    <rPh sb="0" eb="1">
      <t>ミナミ</t>
    </rPh>
    <rPh sb="1" eb="3">
      <t>トカチ</t>
    </rPh>
    <rPh sb="3" eb="5">
      <t>フクゴウ</t>
    </rPh>
    <rPh sb="5" eb="7">
      <t>ジム</t>
    </rPh>
    <rPh sb="7" eb="9">
      <t>クミアイ</t>
    </rPh>
    <phoneticPr fontId="2"/>
  </si>
  <si>
    <t>十勝圏複合事務組合</t>
    <rPh sb="0" eb="2">
      <t>トカチ</t>
    </rPh>
    <rPh sb="2" eb="3">
      <t>ケン</t>
    </rPh>
    <rPh sb="3" eb="5">
      <t>フクゴウ</t>
    </rPh>
    <rPh sb="5" eb="7">
      <t>ジム</t>
    </rPh>
    <rPh sb="7" eb="9">
      <t>クミアイ</t>
    </rPh>
    <phoneticPr fontId="2"/>
  </si>
  <si>
    <t>南十勝消防事務組合</t>
    <rPh sb="0" eb="1">
      <t>ミナミ</t>
    </rPh>
    <rPh sb="1" eb="3">
      <t>トカチ</t>
    </rPh>
    <rPh sb="3" eb="5">
      <t>ショウボウ</t>
    </rPh>
    <rPh sb="5" eb="7">
      <t>ジム</t>
    </rPh>
    <rPh sb="7" eb="9">
      <t>クミアイ</t>
    </rPh>
    <phoneticPr fontId="2"/>
  </si>
  <si>
    <t>-</t>
    <phoneticPr fontId="2"/>
  </si>
  <si>
    <t>法非適用</t>
    <rPh sb="0" eb="1">
      <t>ホウ</t>
    </rPh>
    <rPh sb="1" eb="2">
      <t>ヒ</t>
    </rPh>
    <rPh sb="2" eb="4">
      <t>テキヨウ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</si>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</sst>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107753</c:v>
                </c:pt>
                <c:pt idx="1">
                  <c:v>186219</c:v>
                </c:pt>
                <c:pt idx="2">
                  <c:v>73091</c:v>
                </c:pt>
                <c:pt idx="3">
                  <c:v>95459</c:v>
                </c:pt>
                <c:pt idx="4">
                  <c:v>163554</c:v>
                </c:pt>
              </c:numCache>
            </c:numRef>
          </c:val>
          <c:smooth val="0"/>
        </c:ser>
        <c:dLbls>
          <c:showLegendKey val="0"/>
          <c:showVal val="0"/>
          <c:showCatName val="0"/>
          <c:showSerName val="0"/>
          <c:showPercent val="0"/>
          <c:showBubbleSize val="0"/>
        </c:dLbls>
        <c:marker val="1"/>
        <c:smooth val="0"/>
        <c:axId val="259308928"/>
        <c:axId val="259335680"/>
      </c:lineChart>
      <c:catAx>
        <c:axId val="259308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335680"/>
        <c:crosses val="autoZero"/>
        <c:auto val="1"/>
        <c:lblAlgn val="ctr"/>
        <c:lblOffset val="100"/>
        <c:tickLblSkip val="1"/>
        <c:tickMarkSkip val="1"/>
        <c:noMultiLvlLbl val="0"/>
      </c:catAx>
      <c:valAx>
        <c:axId val="259335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30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4.7699999999999996</c:v>
                </c:pt>
                <c:pt idx="1">
                  <c:v>6.07</c:v>
                </c:pt>
                <c:pt idx="2">
                  <c:v>4.12</c:v>
                </c:pt>
                <c:pt idx="3">
                  <c:v>6.12</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34.18</c:v>
                </c:pt>
                <c:pt idx="1">
                  <c:v>35.19</c:v>
                </c:pt>
                <c:pt idx="2">
                  <c:v>36.07</c:v>
                </c:pt>
                <c:pt idx="3">
                  <c:v>42</c:v>
                </c:pt>
                <c:pt idx="4">
                  <c:v>52.26</c:v>
                </c:pt>
              </c:numCache>
            </c:numRef>
          </c:val>
        </c:ser>
        <c:dLbls>
          <c:showLegendKey val="0"/>
          <c:showVal val="0"/>
          <c:showCatName val="0"/>
          <c:showSerName val="0"/>
          <c:showPercent val="0"/>
          <c:showBubbleSize val="0"/>
        </c:dLbls>
        <c:gapWidth val="250"/>
        <c:overlap val="100"/>
        <c:axId val="268359552"/>
        <c:axId val="268365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2.2200000000000002</c:v>
                </c:pt>
                <c:pt idx="1">
                  <c:v>1.61</c:v>
                </c:pt>
                <c:pt idx="2">
                  <c:v>-1.44</c:v>
                </c:pt>
                <c:pt idx="3">
                  <c:v>7.15</c:v>
                </c:pt>
                <c:pt idx="4">
                  <c:v>7.02</c:v>
                </c:pt>
              </c:numCache>
            </c:numRef>
          </c:val>
          <c:smooth val="0"/>
        </c:ser>
        <c:dLbls>
          <c:showLegendKey val="0"/>
          <c:showVal val="0"/>
          <c:showCatName val="0"/>
          <c:showSerName val="0"/>
          <c:showPercent val="0"/>
          <c:showBubbleSize val="0"/>
        </c:dLbls>
        <c:marker val="1"/>
        <c:smooth val="0"/>
        <c:axId val="268359552"/>
        <c:axId val="268365824"/>
      </c:lineChart>
      <c:catAx>
        <c:axId val="26835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8365824"/>
        <c:crosses val="autoZero"/>
        <c:auto val="1"/>
        <c:lblAlgn val="ctr"/>
        <c:lblOffset val="100"/>
        <c:tickLblSkip val="1"/>
        <c:tickMarkSkip val="1"/>
        <c:noMultiLvlLbl val="0"/>
      </c:catAx>
      <c:valAx>
        <c:axId val="26836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35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0.01</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0.08</c:v>
                </c:pt>
                <c:pt idx="4">
                  <c:v>#N/A</c:v>
                </c:pt>
                <c:pt idx="5">
                  <c:v>0.13</c:v>
                </c:pt>
                <c:pt idx="6">
                  <c:v>#N/A</c:v>
                </c:pt>
                <c:pt idx="7">
                  <c:v>0.08</c:v>
                </c:pt>
                <c:pt idx="8">
                  <c:v>#N/A</c:v>
                </c:pt>
                <c:pt idx="9">
                  <c:v>0.11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0.21</c:v>
                </c:pt>
                <c:pt idx="2">
                  <c:v>#N/A</c:v>
                </c:pt>
                <c:pt idx="3">
                  <c:v>0.09</c:v>
                </c:pt>
                <c:pt idx="4">
                  <c:v>#N/A</c:v>
                </c:pt>
                <c:pt idx="5">
                  <c:v>0.22</c:v>
                </c:pt>
                <c:pt idx="6">
                  <c:v>#N/A</c:v>
                </c:pt>
                <c:pt idx="7">
                  <c:v>0.2</c:v>
                </c:pt>
                <c:pt idx="8">
                  <c:v>#N/A</c:v>
                </c:pt>
                <c:pt idx="9">
                  <c:v>0.2</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0.19</c:v>
                </c:pt>
                <c:pt idx="4">
                  <c:v>#N/A</c:v>
                </c:pt>
                <c:pt idx="5">
                  <c:v>0.12</c:v>
                </c:pt>
                <c:pt idx="6">
                  <c:v>#N/A</c:v>
                </c:pt>
                <c:pt idx="7">
                  <c:v>0.14000000000000001</c:v>
                </c:pt>
                <c:pt idx="8">
                  <c:v>#N/A</c:v>
                </c:pt>
                <c:pt idx="9">
                  <c:v>0.24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1.1200000000000001</c:v>
                </c:pt>
                <c:pt idx="2">
                  <c:v>#N/A</c:v>
                </c:pt>
                <c:pt idx="3">
                  <c:v>1.72</c:v>
                </c:pt>
                <c:pt idx="4">
                  <c:v>#N/A</c:v>
                </c:pt>
                <c:pt idx="5">
                  <c:v>1.96</c:v>
                </c:pt>
                <c:pt idx="6">
                  <c:v>#N/A</c:v>
                </c:pt>
                <c:pt idx="7">
                  <c:v>0.91</c:v>
                </c:pt>
                <c:pt idx="8">
                  <c:v>#N/A</c:v>
                </c:pt>
                <c:pt idx="9">
                  <c:v>0.81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4.76</c:v>
                </c:pt>
                <c:pt idx="2">
                  <c:v>#N/A</c:v>
                </c:pt>
                <c:pt idx="3">
                  <c:v>6.07</c:v>
                </c:pt>
                <c:pt idx="4">
                  <c:v>#N/A</c:v>
                </c:pt>
                <c:pt idx="5">
                  <c:v>4.1100000000000003</c:v>
                </c:pt>
                <c:pt idx="6">
                  <c:v>#N/A</c:v>
                </c:pt>
                <c:pt idx="7">
                  <c:v>6.11</c:v>
                </c:pt>
                <c:pt idx="8">
                  <c:v>#N/A</c:v>
                </c:pt>
                <c:pt idx="9">
                  <c:v>5.79</c:v>
                </c:pt>
              </c:numCache>
            </c:numRef>
          </c:val>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12.41</c:v>
                </c:pt>
                <c:pt idx="2">
                  <c:v>#N/A</c:v>
                </c:pt>
                <c:pt idx="3">
                  <c:v>13</c:v>
                </c:pt>
                <c:pt idx="4">
                  <c:v>#N/A</c:v>
                </c:pt>
                <c:pt idx="5">
                  <c:v>12.57</c:v>
                </c:pt>
                <c:pt idx="6">
                  <c:v>#N/A</c:v>
                </c:pt>
                <c:pt idx="7">
                  <c:v>13.4</c:v>
                </c:pt>
                <c:pt idx="8">
                  <c:v>#N/A</c:v>
                </c:pt>
                <c:pt idx="9">
                  <c:v>15.14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18.66</c:v>
                </c:pt>
                <c:pt idx="2">
                  <c:v>#N/A</c:v>
                </c:pt>
                <c:pt idx="3">
                  <c:v>21.54</c:v>
                </c:pt>
                <c:pt idx="4">
                  <c:v>#N/A</c:v>
                </c:pt>
                <c:pt idx="5">
                  <c:v>21.22</c:v>
                </c:pt>
                <c:pt idx="6">
                  <c:v>#N/A</c:v>
                </c:pt>
                <c:pt idx="7">
                  <c:v>23.21</c:v>
                </c:pt>
                <c:pt idx="8">
                  <c:v>#N/A</c:v>
                </c:pt>
                <c:pt idx="9">
                  <c:v>26.19</c:v>
                </c:pt>
              </c:numCache>
            </c:numRef>
          </c:val>
        </c:ser>
        <c:dLbls>
          <c:showLegendKey val="0"/>
          <c:showVal val="0"/>
          <c:showCatName val="0"/>
          <c:showSerName val="0"/>
          <c:showPercent val="0"/>
          <c:showBubbleSize val="0"/>
        </c:dLbls>
        <c:gapWidth val="150"/>
        <c:overlap val="100"/>
        <c:axId val="282476544"/>
        <c:axId val="282478080"/>
      </c:barChart>
      <c:catAx>
        <c:axId val="28247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478080"/>
        <c:crosses val="autoZero"/>
        <c:auto val="1"/>
        <c:lblAlgn val="ctr"/>
        <c:lblOffset val="100"/>
        <c:tickLblSkip val="1"/>
        <c:tickMarkSkip val="1"/>
        <c:noMultiLvlLbl val="0"/>
      </c:catAx>
      <c:valAx>
        <c:axId val="28247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47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831</c:v>
                </c:pt>
                <c:pt idx="5">
                  <c:v>764</c:v>
                </c:pt>
                <c:pt idx="8">
                  <c:v>773</c:v>
                </c:pt>
                <c:pt idx="11">
                  <c:v>746</c:v>
                </c:pt>
                <c:pt idx="14">
                  <c:v>726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c:v>
                </c:pt>
                <c:pt idx="3">
                  <c:v>6</c:v>
                </c:pt>
                <c:pt idx="6">
                  <c:v>5</c:v>
                </c:pt>
                <c:pt idx="9">
                  <c:v>5</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54</c:v>
                </c:pt>
                <c:pt idx="3">
                  <c:v>42</c:v>
                </c:pt>
                <c:pt idx="6">
                  <c:v>31</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263</c:v>
                </c:pt>
                <c:pt idx="3">
                  <c:v>269</c:v>
                </c:pt>
                <c:pt idx="6">
                  <c:v>256</c:v>
                </c:pt>
                <c:pt idx="9">
                  <c:v>249</c:v>
                </c:pt>
                <c:pt idx="12">
                  <c:v>234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1143</c:v>
                </c:pt>
                <c:pt idx="3">
                  <c:v>1012</c:v>
                </c:pt>
                <c:pt idx="6">
                  <c:v>981</c:v>
                </c:pt>
                <c:pt idx="9">
                  <c:v>893</c:v>
                </c:pt>
                <c:pt idx="12">
                  <c:v>800</c:v>
                </c:pt>
              </c:numCache>
            </c:numRef>
          </c:val>
        </c:ser>
        <c:dLbls>
          <c:showLegendKey val="0"/>
          <c:showVal val="0"/>
          <c:showCatName val="0"/>
          <c:showSerName val="0"/>
          <c:showPercent val="0"/>
          <c:showBubbleSize val="0"/>
        </c:dLbls>
        <c:gapWidth val="100"/>
        <c:overlap val="100"/>
        <c:axId val="282767744"/>
        <c:axId val="28276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642</c:v>
                </c:pt>
                <c:pt idx="2">
                  <c:v>#N/A</c:v>
                </c:pt>
                <c:pt idx="3">
                  <c:v>#N/A</c:v>
                </c:pt>
                <c:pt idx="4">
                  <c:v>565</c:v>
                </c:pt>
                <c:pt idx="5">
                  <c:v>#N/A</c:v>
                </c:pt>
                <c:pt idx="6">
                  <c:v>#N/A</c:v>
                </c:pt>
                <c:pt idx="7">
                  <c:v>500</c:v>
                </c:pt>
                <c:pt idx="8">
                  <c:v>#N/A</c:v>
                </c:pt>
                <c:pt idx="9">
                  <c:v>#N/A</c:v>
                </c:pt>
                <c:pt idx="10">
                  <c:v>433</c:v>
                </c:pt>
                <c:pt idx="11">
                  <c:v>#N/A</c:v>
                </c:pt>
                <c:pt idx="12">
                  <c:v>#N/A</c:v>
                </c:pt>
                <c:pt idx="13">
                  <c:v>344</c:v>
                </c:pt>
                <c:pt idx="14">
                  <c:v>#N/A</c:v>
                </c:pt>
              </c:numCache>
            </c:numRef>
          </c:val>
          <c:smooth val="0"/>
        </c:ser>
        <c:dLbls>
          <c:showLegendKey val="0"/>
          <c:showVal val="0"/>
          <c:showCatName val="0"/>
          <c:showSerName val="0"/>
          <c:showPercent val="0"/>
          <c:showBubbleSize val="0"/>
        </c:dLbls>
        <c:marker val="1"/>
        <c:smooth val="0"/>
        <c:axId val="282767744"/>
        <c:axId val="282769664"/>
      </c:lineChart>
      <c:catAx>
        <c:axId val="28276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769664"/>
        <c:crosses val="autoZero"/>
        <c:auto val="1"/>
        <c:lblAlgn val="ctr"/>
        <c:lblOffset val="100"/>
        <c:tickLblSkip val="1"/>
        <c:tickMarkSkip val="1"/>
        <c:noMultiLvlLbl val="0"/>
      </c:catAx>
      <c:valAx>
        <c:axId val="28276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76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6396</c:v>
                </c:pt>
                <c:pt idx="5">
                  <c:v>6486</c:v>
                </c:pt>
                <c:pt idx="8">
                  <c:v>6215</c:v>
                </c:pt>
                <c:pt idx="11">
                  <c:v>6534</c:v>
                </c:pt>
                <c:pt idx="14">
                  <c:v>6817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627</c:v>
                </c:pt>
                <c:pt idx="5">
                  <c:v>559</c:v>
                </c:pt>
                <c:pt idx="8">
                  <c:v>514</c:v>
                </c:pt>
                <c:pt idx="11">
                  <c:v>470</c:v>
                </c:pt>
                <c:pt idx="14">
                  <c:v>425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2035</c:v>
                </c:pt>
                <c:pt idx="5">
                  <c:v>2035</c:v>
                </c:pt>
                <c:pt idx="8">
                  <c:v>2166</c:v>
                </c:pt>
                <c:pt idx="11">
                  <c:v>2384</c:v>
                </c:pt>
                <c:pt idx="14">
                  <c:v>2724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1230</c:v>
                </c:pt>
                <c:pt idx="3">
                  <c:v>1126</c:v>
                </c:pt>
                <c:pt idx="6">
                  <c:v>1137</c:v>
                </c:pt>
                <c:pt idx="9">
                  <c:v>944</c:v>
                </c:pt>
                <c:pt idx="12">
                  <c:v>818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384</c:v>
                </c:pt>
                <c:pt idx="3">
                  <c:v>375</c:v>
                </c:pt>
                <c:pt idx="6">
                  <c:v>351</c:v>
                </c:pt>
                <c:pt idx="9">
                  <c:v>325</c:v>
                </c:pt>
                <c:pt idx="12">
                  <c:v>320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3100</c:v>
                </c:pt>
                <c:pt idx="3">
                  <c:v>2837</c:v>
                </c:pt>
                <c:pt idx="6">
                  <c:v>2913</c:v>
                </c:pt>
                <c:pt idx="9">
                  <c:v>3250</c:v>
                </c:pt>
                <c:pt idx="12">
                  <c:v>3363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7661</c:v>
                </c:pt>
                <c:pt idx="3">
                  <c:v>7517</c:v>
                </c:pt>
                <c:pt idx="6">
                  <c:v>7178</c:v>
                </c:pt>
                <c:pt idx="9">
                  <c:v>7308</c:v>
                </c:pt>
                <c:pt idx="12">
                  <c:v>7605</c:v>
                </c:pt>
              </c:numCache>
            </c:numRef>
          </c:val>
        </c:ser>
        <c:dLbls>
          <c:showLegendKey val="0"/>
          <c:showVal val="0"/>
          <c:showCatName val="0"/>
          <c:showSerName val="0"/>
          <c:showPercent val="0"/>
          <c:showBubbleSize val="0"/>
        </c:dLbls>
        <c:gapWidth val="100"/>
        <c:overlap val="100"/>
        <c:axId val="283941120"/>
        <c:axId val="283951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3411</c:v>
                </c:pt>
                <c:pt idx="2">
                  <c:v>#N/A</c:v>
                </c:pt>
                <c:pt idx="3">
                  <c:v>#N/A</c:v>
                </c:pt>
                <c:pt idx="4">
                  <c:v>2775</c:v>
                </c:pt>
                <c:pt idx="5">
                  <c:v>#N/A</c:v>
                </c:pt>
                <c:pt idx="6">
                  <c:v>#N/A</c:v>
                </c:pt>
                <c:pt idx="7">
                  <c:v>2683</c:v>
                </c:pt>
                <c:pt idx="8">
                  <c:v>#N/A</c:v>
                </c:pt>
                <c:pt idx="9">
                  <c:v>#N/A</c:v>
                </c:pt>
                <c:pt idx="10">
                  <c:v>2438</c:v>
                </c:pt>
                <c:pt idx="11">
                  <c:v>#N/A</c:v>
                </c:pt>
                <c:pt idx="12">
                  <c:v>#N/A</c:v>
                </c:pt>
                <c:pt idx="13">
                  <c:v>2140</c:v>
                </c:pt>
                <c:pt idx="14">
                  <c:v>#N/A</c:v>
                </c:pt>
              </c:numCache>
            </c:numRef>
          </c:val>
          <c:smooth val="0"/>
        </c:ser>
        <c:dLbls>
          <c:showLegendKey val="0"/>
          <c:showVal val="0"/>
          <c:showCatName val="0"/>
          <c:showSerName val="0"/>
          <c:showPercent val="0"/>
          <c:showBubbleSize val="0"/>
        </c:dLbls>
        <c:marker val="1"/>
        <c:smooth val="0"/>
        <c:axId val="283941120"/>
        <c:axId val="283951488"/>
      </c:lineChart>
      <c:catAx>
        <c:axId val="2839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951488"/>
        <c:crosses val="autoZero"/>
        <c:auto val="1"/>
        <c:lblAlgn val="ctr"/>
        <c:lblOffset val="100"/>
        <c:tickLblSkip val="1"/>
        <c:tickMarkSkip val="1"/>
        <c:noMultiLvlLbl val="0"/>
      </c:catAx>
      <c:valAx>
        <c:axId val="28395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9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5,845
5,800
815.68
7,332,725
7,045,830
250,704
4,323,542
7,605,129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人口減や全国平均を上回る高齢化率（平成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月末</a:t>
          </a:r>
          <a:r>
            <a:rPr kumimoji="1" lang="en-US" altLang="ja-JP" sz="1300">
              <a:latin typeface="ＭＳ Ｐゴシック"/>
            </a:rPr>
            <a:t>32.2</a:t>
          </a:r>
          <a:r>
            <a:rPr kumimoji="1" lang="ja-JP" altLang="en-US" sz="1300">
              <a:latin typeface="ＭＳ Ｐゴシック"/>
            </a:rPr>
            <a:t>％）などから減少傾向にあった税収は若干回復しているものの、財政力指数は０．１９と類似団体平均０．２３を下回っている。</a:t>
          </a:r>
          <a:endParaRPr kumimoji="1" lang="en-US" altLang="ja-JP" sz="1300">
            <a:latin typeface="ＭＳ Ｐゴシック"/>
          </a:endParaRPr>
        </a:p>
        <a:p>
          <a:r>
            <a:rPr kumimoji="1" lang="ja-JP" altLang="en-US" sz="1300">
              <a:latin typeface="ＭＳ Ｐゴシック"/>
            </a:rPr>
            <a:t>　第４期行財政改革大綱による取組みを継続する一方で、雇用・経済対策や基幹産業である農林水産業の振興を図り、財政の健全化に努める。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6" name="直線コネクタ 65"/>
        <xdr:cNvCxnSpPr/>
      </xdr:nvCxnSpPr>
      <xdr:spPr>
        <a:xfrm>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69" name="直線コネクタ 68"/>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2" name="直線コネクタ 71"/>
        <xdr:cNvCxnSpPr/>
      </xdr:nvCxnSpPr>
      <xdr:spPr>
        <a:xfrm>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5" name="直線コネクタ 74"/>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5" name="円/楕円 84"/>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17233</xdr:rowOff>
    </xdr:from>
    <xdr:ext cx="762000" cy="259045"/>
    <xdr:sp macro="" textlink="">
      <xdr:nvSpPr>
        <xdr:cNvPr id="86" name="財政力該当値テキスト"/>
        <xdr:cNvSpPr txBox="1"/>
      </xdr:nvSpPr>
      <xdr:spPr>
        <a:xfrm>
          <a:off x="5041900" y="738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7" name="円/楕円 86"/>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8" name="テキスト ボックス 87"/>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89" name="円/楕円 88"/>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0" name="テキスト ボックス 89"/>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1" name="円/楕円 90"/>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2" name="テキスト ボックス 91"/>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3" name="円/楕円 92"/>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4" name="テキスト ボックス 93"/>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平成１０年度以前の公共事業の集中実施に伴い発行した地方債の償還額が大きく、類似団体平均を上回る状況が続いていたが、ピーク時（平成１６年度）に比べ起債償還額が約</a:t>
          </a:r>
          <a:r>
            <a:rPr kumimoji="1" lang="en-US" altLang="ja-JP" sz="1300">
              <a:latin typeface="ＭＳ Ｐゴシック"/>
            </a:rPr>
            <a:t>1/2</a:t>
          </a:r>
          <a:r>
            <a:rPr kumimoji="1" lang="ja-JP" altLang="en-US" sz="1300">
              <a:latin typeface="ＭＳ Ｐゴシック"/>
            </a:rPr>
            <a:t>になったことや退職者不補充の実施（平成１６～２０年度）などによる人件費の抑制から、経常収支比率は類似団体平均を下回っている。</a:t>
          </a:r>
        </a:p>
        <a:p>
          <a:r>
            <a:rPr kumimoji="1" lang="ja-JP" altLang="en-US" sz="1300">
              <a:latin typeface="ＭＳ Ｐゴシック"/>
            </a:rPr>
            <a:t>　今後も定員管理・給与の適正化を図りつつ、行財政改革の取組みを継続することで義務的経費の削減に努め、現在の水準を維持する。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139488</xdr:rowOff>
    </xdr:from>
    <xdr:to>
      <xdr:col>7</xdr:col>
      <xdr:colOff>152400</xdr:colOff>
      <xdr:row>63</xdr:row>
      <xdr:rowOff>17780</xdr:rowOff>
    </xdr:to>
    <xdr:cxnSp macro="">
      <xdr:nvCxnSpPr>
        <xdr:cNvPr id="129" name="直線コネクタ 128"/>
        <xdr:cNvCxnSpPr/>
      </xdr:nvCxnSpPr>
      <xdr:spPr>
        <a:xfrm>
          <a:off x="4114800" y="10597938"/>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107315</xdr:rowOff>
    </xdr:from>
    <xdr:to>
      <xdr:col>6</xdr:col>
      <xdr:colOff>0</xdr:colOff>
      <xdr:row>61</xdr:row>
      <xdr:rowOff>139488</xdr:rowOff>
    </xdr:to>
    <xdr:cxnSp macro="">
      <xdr:nvCxnSpPr>
        <xdr:cNvPr id="132" name="直線コネクタ 131"/>
        <xdr:cNvCxnSpPr/>
      </xdr:nvCxnSpPr>
      <xdr:spPr>
        <a:xfrm>
          <a:off x="3225800" y="105657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107315</xdr:rowOff>
    </xdr:from>
    <xdr:to>
      <xdr:col>4</xdr:col>
      <xdr:colOff>482600</xdr:colOff>
      <xdr:row>64</xdr:row>
      <xdr:rowOff>27305</xdr:rowOff>
    </xdr:to>
    <xdr:cxnSp macro="">
      <xdr:nvCxnSpPr>
        <xdr:cNvPr id="135" name="直線コネクタ 134"/>
        <xdr:cNvCxnSpPr/>
      </xdr:nvCxnSpPr>
      <xdr:spPr>
        <a:xfrm flipV="1">
          <a:off x="2336800" y="10565765"/>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27305</xdr:rowOff>
    </xdr:from>
    <xdr:to>
      <xdr:col>3</xdr:col>
      <xdr:colOff>279400</xdr:colOff>
      <xdr:row>64</xdr:row>
      <xdr:rowOff>71544</xdr:rowOff>
    </xdr:to>
    <xdr:cxnSp macro="">
      <xdr:nvCxnSpPr>
        <xdr:cNvPr id="138" name="直線コネクタ 137"/>
        <xdr:cNvCxnSpPr/>
      </xdr:nvCxnSpPr>
      <xdr:spPr>
        <a:xfrm flipV="1">
          <a:off x="1447800" y="1100010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8" name="円/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49"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88688</xdr:rowOff>
    </xdr:from>
    <xdr:to>
      <xdr:col>6</xdr:col>
      <xdr:colOff>50800</xdr:colOff>
      <xdr:row>62</xdr:row>
      <xdr:rowOff>18838</xdr:rowOff>
    </xdr:to>
    <xdr:sp macro="" textlink="">
      <xdr:nvSpPr>
        <xdr:cNvPr id="150" name="円/楕円 149"/>
        <xdr:cNvSpPr/>
      </xdr:nvSpPr>
      <xdr:spPr>
        <a:xfrm>
          <a:off x="4064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29015</xdr:rowOff>
    </xdr:from>
    <xdr:ext cx="736600" cy="259045"/>
    <xdr:sp macro="" textlink="">
      <xdr:nvSpPr>
        <xdr:cNvPr id="151" name="テキスト ボックス 150"/>
        <xdr:cNvSpPr txBox="1"/>
      </xdr:nvSpPr>
      <xdr:spPr>
        <a:xfrm>
          <a:off x="3733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56515</xdr:rowOff>
    </xdr:from>
    <xdr:to>
      <xdr:col>4</xdr:col>
      <xdr:colOff>533400</xdr:colOff>
      <xdr:row>61</xdr:row>
      <xdr:rowOff>158115</xdr:rowOff>
    </xdr:to>
    <xdr:sp macro="" textlink="">
      <xdr:nvSpPr>
        <xdr:cNvPr id="152" name="円/楕円 151"/>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168292</xdr:rowOff>
    </xdr:from>
    <xdr:ext cx="762000" cy="259045"/>
    <xdr:sp macro="" textlink="">
      <xdr:nvSpPr>
        <xdr:cNvPr id="153" name="テキスト ボックス 152"/>
        <xdr:cNvSpPr txBox="1"/>
      </xdr:nvSpPr>
      <xdr:spPr>
        <a:xfrm>
          <a:off x="2844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147955</xdr:rowOff>
    </xdr:from>
    <xdr:to>
      <xdr:col>3</xdr:col>
      <xdr:colOff>330200</xdr:colOff>
      <xdr:row>64</xdr:row>
      <xdr:rowOff>78105</xdr:rowOff>
    </xdr:to>
    <xdr:sp macro="" textlink="">
      <xdr:nvSpPr>
        <xdr:cNvPr id="154" name="円/楕円 153"/>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62882</xdr:rowOff>
    </xdr:from>
    <xdr:ext cx="762000" cy="259045"/>
    <xdr:sp macro="" textlink="">
      <xdr:nvSpPr>
        <xdr:cNvPr id="155" name="テキスト ボックス 154"/>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6" name="円/楕円 155"/>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7" name="テキスト ボックス 156"/>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[330,178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人口１人当たり決算額は、ほとんどの費目において類似団体平均を上回るが、構成比においては下回っている。面積が広く集落が分散しているため、集落間を結ぶ道路や集落毎に設置された公共施設の維持に要する経費が多いことが主な要因である。</a:t>
          </a:r>
        </a:p>
        <a:p>
          <a:r>
            <a:rPr kumimoji="1" lang="ja-JP" altLang="en-US" sz="1300">
              <a:latin typeface="ＭＳ Ｐゴシック"/>
            </a:rPr>
            <a:t>　今後も定員管理・給与の適正化につとめ、行財政改革への取組みを継続することで義務的経費の削減に努める。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70185</xdr:rowOff>
    </xdr:from>
    <xdr:to>
      <xdr:col>7</xdr:col>
      <xdr:colOff>152400</xdr:colOff>
      <xdr:row>85</xdr:row>
      <xdr:rowOff>104569</xdr:rowOff>
    </xdr:to>
    <xdr:cxnSp macro="">
      <xdr:nvCxnSpPr>
        <xdr:cNvPr id="189" name="直線コネクタ 188"/>
        <xdr:cNvCxnSpPr/>
      </xdr:nvCxnSpPr>
      <xdr:spPr>
        <a:xfrm>
          <a:off x="4114800" y="14643435"/>
          <a:ext cx="838200" cy="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67529</xdr:rowOff>
    </xdr:from>
    <xdr:to>
      <xdr:col>6</xdr:col>
      <xdr:colOff>0</xdr:colOff>
      <xdr:row>85</xdr:row>
      <xdr:rowOff>70185</xdr:rowOff>
    </xdr:to>
    <xdr:cxnSp macro="">
      <xdr:nvCxnSpPr>
        <xdr:cNvPr id="192" name="直線コネクタ 191"/>
        <xdr:cNvCxnSpPr/>
      </xdr:nvCxnSpPr>
      <xdr:spPr>
        <a:xfrm>
          <a:off x="3225800" y="14640779"/>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67529</xdr:rowOff>
    </xdr:from>
    <xdr:to>
      <xdr:col>4</xdr:col>
      <xdr:colOff>482600</xdr:colOff>
      <xdr:row>85</xdr:row>
      <xdr:rowOff>74470</xdr:rowOff>
    </xdr:to>
    <xdr:cxnSp macro="">
      <xdr:nvCxnSpPr>
        <xdr:cNvPr id="195" name="直線コネクタ 194"/>
        <xdr:cNvCxnSpPr/>
      </xdr:nvCxnSpPr>
      <xdr:spPr>
        <a:xfrm flipV="1">
          <a:off x="2336800" y="14640779"/>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63568</xdr:rowOff>
    </xdr:from>
    <xdr:to>
      <xdr:col>3</xdr:col>
      <xdr:colOff>279400</xdr:colOff>
      <xdr:row>85</xdr:row>
      <xdr:rowOff>74470</xdr:rowOff>
    </xdr:to>
    <xdr:cxnSp macro="">
      <xdr:nvCxnSpPr>
        <xdr:cNvPr id="198" name="直線コネクタ 197"/>
        <xdr:cNvCxnSpPr/>
      </xdr:nvCxnSpPr>
      <xdr:spPr>
        <a:xfrm>
          <a:off x="1447800" y="14636818"/>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53769</xdr:rowOff>
    </xdr:from>
    <xdr:to>
      <xdr:col>7</xdr:col>
      <xdr:colOff>203200</xdr:colOff>
      <xdr:row>85</xdr:row>
      <xdr:rowOff>155369</xdr:rowOff>
    </xdr:to>
    <xdr:sp macro="" textlink="">
      <xdr:nvSpPr>
        <xdr:cNvPr id="208" name="円/楕円 207"/>
        <xdr:cNvSpPr/>
      </xdr:nvSpPr>
      <xdr:spPr>
        <a:xfrm>
          <a:off x="4902200" y="146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25846</xdr:rowOff>
    </xdr:from>
    <xdr:ext cx="762000" cy="259045"/>
    <xdr:sp macro="" textlink="">
      <xdr:nvSpPr>
        <xdr:cNvPr id="209" name="人件費・物件費等の状況該当値テキスト"/>
        <xdr:cNvSpPr txBox="1"/>
      </xdr:nvSpPr>
      <xdr:spPr>
        <a:xfrm>
          <a:off x="5041900" y="1459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330,178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19385</xdr:rowOff>
    </xdr:from>
    <xdr:to>
      <xdr:col>6</xdr:col>
      <xdr:colOff>50800</xdr:colOff>
      <xdr:row>85</xdr:row>
      <xdr:rowOff>120985</xdr:rowOff>
    </xdr:to>
    <xdr:sp macro="" textlink="">
      <xdr:nvSpPr>
        <xdr:cNvPr id="210" name="円/楕円 209"/>
        <xdr:cNvSpPr/>
      </xdr:nvSpPr>
      <xdr:spPr>
        <a:xfrm>
          <a:off x="4064000" y="145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105762</xdr:rowOff>
    </xdr:from>
    <xdr:ext cx="736600" cy="259045"/>
    <xdr:sp macro="" textlink="">
      <xdr:nvSpPr>
        <xdr:cNvPr id="211" name="テキスト ボックス 210"/>
        <xdr:cNvSpPr txBox="1"/>
      </xdr:nvSpPr>
      <xdr:spPr>
        <a:xfrm>
          <a:off x="3733800" y="146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16729</xdr:rowOff>
    </xdr:from>
    <xdr:to>
      <xdr:col>4</xdr:col>
      <xdr:colOff>533400</xdr:colOff>
      <xdr:row>85</xdr:row>
      <xdr:rowOff>118329</xdr:rowOff>
    </xdr:to>
    <xdr:sp macro="" textlink="">
      <xdr:nvSpPr>
        <xdr:cNvPr id="212" name="円/楕円 211"/>
        <xdr:cNvSpPr/>
      </xdr:nvSpPr>
      <xdr:spPr>
        <a:xfrm>
          <a:off x="3175000" y="145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103106</xdr:rowOff>
    </xdr:from>
    <xdr:ext cx="762000" cy="259045"/>
    <xdr:sp macro="" textlink="">
      <xdr:nvSpPr>
        <xdr:cNvPr id="213" name="テキスト ボックス 212"/>
        <xdr:cNvSpPr txBox="1"/>
      </xdr:nvSpPr>
      <xdr:spPr>
        <a:xfrm>
          <a:off x="2844800" y="1467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314,828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23670</xdr:rowOff>
    </xdr:from>
    <xdr:to>
      <xdr:col>3</xdr:col>
      <xdr:colOff>330200</xdr:colOff>
      <xdr:row>85</xdr:row>
      <xdr:rowOff>125270</xdr:rowOff>
    </xdr:to>
    <xdr:sp macro="" textlink="">
      <xdr:nvSpPr>
        <xdr:cNvPr id="214" name="円/楕円 213"/>
        <xdr:cNvSpPr/>
      </xdr:nvSpPr>
      <xdr:spPr>
        <a:xfrm>
          <a:off x="2286000" y="145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110047</xdr:rowOff>
    </xdr:from>
    <xdr:ext cx="762000" cy="259045"/>
    <xdr:sp macro="" textlink="">
      <xdr:nvSpPr>
        <xdr:cNvPr id="215" name="テキスト ボックス 214"/>
        <xdr:cNvSpPr txBox="1"/>
      </xdr:nvSpPr>
      <xdr:spPr>
        <a:xfrm>
          <a:off x="1955800" y="1468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317,704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12768</xdr:rowOff>
    </xdr:from>
    <xdr:to>
      <xdr:col>2</xdr:col>
      <xdr:colOff>127000</xdr:colOff>
      <xdr:row>85</xdr:row>
      <xdr:rowOff>114368</xdr:rowOff>
    </xdr:to>
    <xdr:sp macro="" textlink="">
      <xdr:nvSpPr>
        <xdr:cNvPr id="216" name="円/楕円 215"/>
        <xdr:cNvSpPr/>
      </xdr:nvSpPr>
      <xdr:spPr>
        <a:xfrm>
          <a:off x="1397000" y="145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99145</xdr:rowOff>
    </xdr:from>
    <xdr:ext cx="762000" cy="259045"/>
    <xdr:sp macro="" textlink="">
      <xdr:nvSpPr>
        <xdr:cNvPr id="217" name="テキスト ボックス 216"/>
        <xdr:cNvSpPr txBox="1"/>
      </xdr:nvSpPr>
      <xdr:spPr>
        <a:xfrm>
          <a:off x="1066800" y="146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体系の見直しが遅れていたため、類似団体平均を上回っている。平成２５・２６年度の２カ年にわたり昇給延伸を行ってはいるが、今後、昇給・昇格制度の見直しを検討し、給与水準の適正化を図り、人件費の抑制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38863</xdr:rowOff>
    </xdr:to>
    <xdr:cxnSp macro="">
      <xdr:nvCxnSpPr>
        <xdr:cNvPr id="249" name="直線コネクタ 248"/>
        <xdr:cNvCxnSpPr/>
      </xdr:nvCxnSpPr>
      <xdr:spPr>
        <a:xfrm flipV="1">
          <a:off x="16179800" y="1473530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38863</xdr:rowOff>
    </xdr:from>
    <xdr:to>
      <xdr:col>23</xdr:col>
      <xdr:colOff>406400</xdr:colOff>
      <xdr:row>88</xdr:row>
      <xdr:rowOff>154432</xdr:rowOff>
    </xdr:to>
    <xdr:cxnSp macro="">
      <xdr:nvCxnSpPr>
        <xdr:cNvPr id="252" name="直線コネクタ 251"/>
        <xdr:cNvCxnSpPr/>
      </xdr:nvCxnSpPr>
      <xdr:spPr>
        <a:xfrm flipV="1">
          <a:off x="15290800" y="1478356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154432</xdr:rowOff>
    </xdr:from>
    <xdr:to>
      <xdr:col>22</xdr:col>
      <xdr:colOff>203200</xdr:colOff>
      <xdr:row>88</xdr:row>
      <xdr:rowOff>168911</xdr:rowOff>
    </xdr:to>
    <xdr:cxnSp macro="">
      <xdr:nvCxnSpPr>
        <xdr:cNvPr id="255" name="直線コネクタ 254"/>
        <xdr:cNvCxnSpPr/>
      </xdr:nvCxnSpPr>
      <xdr:spPr>
        <a:xfrm flipV="1">
          <a:off x="14401800" y="1524203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120904</xdr:rowOff>
    </xdr:from>
    <xdr:to>
      <xdr:col>21</xdr:col>
      <xdr:colOff>0</xdr:colOff>
      <xdr:row>88</xdr:row>
      <xdr:rowOff>168911</xdr:rowOff>
    </xdr:to>
    <xdr:cxnSp macro="">
      <xdr:nvCxnSpPr>
        <xdr:cNvPr id="258" name="直線コネクタ 257"/>
        <xdr:cNvCxnSpPr/>
      </xdr:nvCxnSpPr>
      <xdr:spPr>
        <a:xfrm>
          <a:off x="13512800" y="14865604"/>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68" name="円/楕円 267"/>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7129</xdr:rowOff>
    </xdr:from>
    <xdr:ext cx="762000" cy="259045"/>
    <xdr:sp macro="" textlink="">
      <xdr:nvSpPr>
        <xdr:cNvPr id="269" name="給与水準   （国との比較）該当値テキスト"/>
        <xdr:cNvSpPr txBox="1"/>
      </xdr:nvSpPr>
      <xdr:spPr>
        <a:xfrm>
          <a:off x="17106900" y="1458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0" name="円/楕円 269"/>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1" name="テキスト ボックス 270"/>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103632</xdr:rowOff>
    </xdr:from>
    <xdr:to>
      <xdr:col>22</xdr:col>
      <xdr:colOff>254000</xdr:colOff>
      <xdr:row>89</xdr:row>
      <xdr:rowOff>33782</xdr:rowOff>
    </xdr:to>
    <xdr:sp macro="" textlink="">
      <xdr:nvSpPr>
        <xdr:cNvPr id="272" name="円/楕円 271"/>
        <xdr:cNvSpPr/>
      </xdr:nvSpPr>
      <xdr:spPr>
        <a:xfrm>
          <a:off x="15240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18559</xdr:rowOff>
    </xdr:from>
    <xdr:ext cx="762000" cy="259045"/>
    <xdr:sp macro="" textlink="">
      <xdr:nvSpPr>
        <xdr:cNvPr id="273" name="テキスト ボックス 272"/>
        <xdr:cNvSpPr txBox="1"/>
      </xdr:nvSpPr>
      <xdr:spPr>
        <a:xfrm>
          <a:off x="14909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4" name="円/楕円 273"/>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75" name="テキスト ボックス 274"/>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70104</xdr:rowOff>
    </xdr:from>
    <xdr:to>
      <xdr:col>19</xdr:col>
      <xdr:colOff>533400</xdr:colOff>
      <xdr:row>87</xdr:row>
      <xdr:rowOff>254</xdr:rowOff>
    </xdr:to>
    <xdr:sp macro="" textlink="">
      <xdr:nvSpPr>
        <xdr:cNvPr id="276" name="円/楕円 275"/>
        <xdr:cNvSpPr/>
      </xdr:nvSpPr>
      <xdr:spPr>
        <a:xfrm>
          <a:off x="13462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156481</xdr:rowOff>
    </xdr:from>
    <xdr:ext cx="762000" cy="259045"/>
    <xdr:sp macro="" textlink="">
      <xdr:nvSpPr>
        <xdr:cNvPr id="277" name="テキスト ボックス 276"/>
        <xdr:cNvSpPr txBox="1"/>
      </xdr:nvSpPr>
      <xdr:spPr>
        <a:xfrm>
          <a:off x="13131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生活環境基盤の整備や福祉施策などの積極的な展開のために人員が必要であったこと等により、類似団体の平均を上回っている。</a:t>
          </a:r>
        </a:p>
        <a:p>
          <a:r>
            <a:rPr kumimoji="1" lang="ja-JP" altLang="en-US" sz="1300">
              <a:latin typeface="ＭＳ Ｐゴシック"/>
            </a:rPr>
            <a:t>　退職者不補充（平成１６～２年度）や保育所等の統廃合などにより、定数の適正化に努めてきた。</a:t>
          </a:r>
          <a:endParaRPr kumimoji="1" lang="en-US" altLang="ja-JP" sz="1300">
            <a:latin typeface="ＭＳ Ｐゴシック"/>
          </a:endParaRPr>
        </a:p>
        <a:p>
          <a:r>
            <a:rPr kumimoji="1" lang="ja-JP" altLang="en-US" sz="1300">
              <a:latin typeface="ＭＳ Ｐゴシック"/>
            </a:rPr>
            <a:t>　行政運営の維持に必要な職員数を類似団体平均を上回ることにはなるが、一人当たり人口６０人以内（</a:t>
          </a:r>
          <a:r>
            <a:rPr kumimoji="1" lang="en-US" altLang="ja-JP" sz="1300">
              <a:latin typeface="ＭＳ Ｐゴシック"/>
            </a:rPr>
            <a:t>16.67</a:t>
          </a:r>
          <a:r>
            <a:rPr kumimoji="1" lang="ja-JP" altLang="en-US" sz="1300">
              <a:latin typeface="ＭＳ Ｐゴシック"/>
            </a:rPr>
            <a:t>人）とすることを基本に管理していく。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135455</xdr:rowOff>
    </xdr:from>
    <xdr:to>
      <xdr:col>24</xdr:col>
      <xdr:colOff>558800</xdr:colOff>
      <xdr:row>62</xdr:row>
      <xdr:rowOff>138212</xdr:rowOff>
    </xdr:to>
    <xdr:cxnSp macro="">
      <xdr:nvCxnSpPr>
        <xdr:cNvPr id="314" name="直線コネクタ 313"/>
        <xdr:cNvCxnSpPr/>
      </xdr:nvCxnSpPr>
      <xdr:spPr>
        <a:xfrm>
          <a:off x="16179800" y="10765355"/>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5"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135455</xdr:rowOff>
    </xdr:from>
    <xdr:to>
      <xdr:col>23</xdr:col>
      <xdr:colOff>406400</xdr:colOff>
      <xdr:row>62</xdr:row>
      <xdr:rowOff>136144</xdr:rowOff>
    </xdr:to>
    <xdr:cxnSp macro="">
      <xdr:nvCxnSpPr>
        <xdr:cNvPr id="317" name="直線コネクタ 316"/>
        <xdr:cNvCxnSpPr/>
      </xdr:nvCxnSpPr>
      <xdr:spPr>
        <a:xfrm flipV="1">
          <a:off x="15290800" y="10765355"/>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19" name="テキスト ボックス 318"/>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129939</xdr:rowOff>
    </xdr:from>
    <xdr:to>
      <xdr:col>22</xdr:col>
      <xdr:colOff>203200</xdr:colOff>
      <xdr:row>62</xdr:row>
      <xdr:rowOff>136144</xdr:rowOff>
    </xdr:to>
    <xdr:cxnSp macro="">
      <xdr:nvCxnSpPr>
        <xdr:cNvPr id="320" name="直線コネクタ 319"/>
        <xdr:cNvCxnSpPr/>
      </xdr:nvCxnSpPr>
      <xdr:spPr>
        <a:xfrm>
          <a:off x="14401800" y="1075983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2" name="テキスト ボックス 321"/>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100294</xdr:rowOff>
    </xdr:from>
    <xdr:to>
      <xdr:col>21</xdr:col>
      <xdr:colOff>0</xdr:colOff>
      <xdr:row>62</xdr:row>
      <xdr:rowOff>129939</xdr:rowOff>
    </xdr:to>
    <xdr:cxnSp macro="">
      <xdr:nvCxnSpPr>
        <xdr:cNvPr id="323" name="直線コネクタ 322"/>
        <xdr:cNvCxnSpPr/>
      </xdr:nvCxnSpPr>
      <xdr:spPr>
        <a:xfrm>
          <a:off x="13512800" y="10730194"/>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5" name="テキスト ボックス 324"/>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7" name="テキスト ボックス 326"/>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87412</xdr:rowOff>
    </xdr:from>
    <xdr:to>
      <xdr:col>24</xdr:col>
      <xdr:colOff>609600</xdr:colOff>
      <xdr:row>63</xdr:row>
      <xdr:rowOff>17562</xdr:rowOff>
    </xdr:to>
    <xdr:sp macro="" textlink="">
      <xdr:nvSpPr>
        <xdr:cNvPr id="333" name="円/楕円 332"/>
        <xdr:cNvSpPr/>
      </xdr:nvSpPr>
      <xdr:spPr>
        <a:xfrm>
          <a:off x="16967200" y="1071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59489</xdr:rowOff>
    </xdr:from>
    <xdr:ext cx="762000" cy="259045"/>
    <xdr:sp macro="" textlink="">
      <xdr:nvSpPr>
        <xdr:cNvPr id="334" name="定員管理の状況該当値テキスト"/>
        <xdr:cNvSpPr txBox="1"/>
      </xdr:nvSpPr>
      <xdr:spPr>
        <a:xfrm>
          <a:off x="17106900" y="106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84655</xdr:rowOff>
    </xdr:from>
    <xdr:to>
      <xdr:col>23</xdr:col>
      <xdr:colOff>457200</xdr:colOff>
      <xdr:row>63</xdr:row>
      <xdr:rowOff>14805</xdr:rowOff>
    </xdr:to>
    <xdr:sp macro="" textlink="">
      <xdr:nvSpPr>
        <xdr:cNvPr id="335" name="円/楕円 334"/>
        <xdr:cNvSpPr/>
      </xdr:nvSpPr>
      <xdr:spPr>
        <a:xfrm>
          <a:off x="16129000" y="107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171032</xdr:rowOff>
    </xdr:from>
    <xdr:ext cx="736600" cy="259045"/>
    <xdr:sp macro="" textlink="">
      <xdr:nvSpPr>
        <xdr:cNvPr id="336" name="テキスト ボックス 335"/>
        <xdr:cNvSpPr txBox="1"/>
      </xdr:nvSpPr>
      <xdr:spPr>
        <a:xfrm>
          <a:off x="15798800" y="1080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85344</xdr:rowOff>
    </xdr:from>
    <xdr:to>
      <xdr:col>22</xdr:col>
      <xdr:colOff>254000</xdr:colOff>
      <xdr:row>63</xdr:row>
      <xdr:rowOff>15494</xdr:rowOff>
    </xdr:to>
    <xdr:sp macro="" textlink="">
      <xdr:nvSpPr>
        <xdr:cNvPr id="337" name="円/楕円 336"/>
        <xdr:cNvSpPr/>
      </xdr:nvSpPr>
      <xdr:spPr>
        <a:xfrm>
          <a:off x="15240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271</xdr:rowOff>
    </xdr:from>
    <xdr:ext cx="762000" cy="259045"/>
    <xdr:sp macro="" textlink="">
      <xdr:nvSpPr>
        <xdr:cNvPr id="338" name="テキスト ボックス 337"/>
        <xdr:cNvSpPr txBox="1"/>
      </xdr:nvSpPr>
      <xdr:spPr>
        <a:xfrm>
          <a:off x="14909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79139</xdr:rowOff>
    </xdr:from>
    <xdr:to>
      <xdr:col>21</xdr:col>
      <xdr:colOff>50800</xdr:colOff>
      <xdr:row>63</xdr:row>
      <xdr:rowOff>9289</xdr:rowOff>
    </xdr:to>
    <xdr:sp macro="" textlink="">
      <xdr:nvSpPr>
        <xdr:cNvPr id="339" name="円/楕円 338"/>
        <xdr:cNvSpPr/>
      </xdr:nvSpPr>
      <xdr:spPr>
        <a:xfrm>
          <a:off x="14351000" y="107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165516</xdr:rowOff>
    </xdr:from>
    <xdr:ext cx="762000" cy="259045"/>
    <xdr:sp macro="" textlink="">
      <xdr:nvSpPr>
        <xdr:cNvPr id="340" name="テキスト ボックス 339"/>
        <xdr:cNvSpPr txBox="1"/>
      </xdr:nvSpPr>
      <xdr:spPr>
        <a:xfrm>
          <a:off x="14020800" y="1079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49494</xdr:rowOff>
    </xdr:from>
    <xdr:to>
      <xdr:col>19</xdr:col>
      <xdr:colOff>533400</xdr:colOff>
      <xdr:row>62</xdr:row>
      <xdr:rowOff>151094</xdr:rowOff>
    </xdr:to>
    <xdr:sp macro="" textlink="">
      <xdr:nvSpPr>
        <xdr:cNvPr id="341" name="円/楕円 340"/>
        <xdr:cNvSpPr/>
      </xdr:nvSpPr>
      <xdr:spPr>
        <a:xfrm>
          <a:off x="13462000" y="106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135871</xdr:rowOff>
    </xdr:from>
    <xdr:ext cx="762000" cy="259045"/>
    <xdr:sp macro="" textlink="">
      <xdr:nvSpPr>
        <xdr:cNvPr id="342" name="テキスト ボックス 341"/>
        <xdr:cNvSpPr txBox="1"/>
      </xdr:nvSpPr>
      <xdr:spPr>
        <a:xfrm>
          <a:off x="13131800" y="1076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水道事業・公共下水道事業に係る地方債元金償還に充てる負担等見込額が多く、また償還年数も長いことから、年々改善しているものの類似団体平均を若干上回っている。</a:t>
          </a:r>
          <a:endParaRPr kumimoji="1" lang="en-US" altLang="ja-JP" sz="1300">
            <a:latin typeface="ＭＳ Ｐゴシック"/>
          </a:endParaRPr>
        </a:p>
        <a:p>
          <a:r>
            <a:rPr kumimoji="1" lang="ja-JP" altLang="en-US" sz="1300">
              <a:latin typeface="ＭＳ Ｐゴシック"/>
            </a:rPr>
            <a:t>　施設の老朽化に伴う維持補修費や改築経費の増加が予想されるが、公共投資が集中しないように平準化を図り、交付税措置の多い起債の選択や基金の活用などにより類似団体平均を下回るように努める。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170180</xdr:rowOff>
    </xdr:to>
    <xdr:cxnSp macro="">
      <xdr:nvCxnSpPr>
        <xdr:cNvPr id="373" name="直線コネクタ 372"/>
        <xdr:cNvCxnSpPr/>
      </xdr:nvCxnSpPr>
      <xdr:spPr>
        <a:xfrm flipV="1">
          <a:off x="16179800" y="72745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4"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95250</xdr:rowOff>
    </xdr:to>
    <xdr:cxnSp macro="">
      <xdr:nvCxnSpPr>
        <xdr:cNvPr id="376" name="直線コネクタ 375"/>
        <xdr:cNvCxnSpPr/>
      </xdr:nvCxnSpPr>
      <xdr:spPr>
        <a:xfrm flipV="1">
          <a:off x="15290800" y="737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78" name="テキスト ボックス 377"/>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49276</xdr:rowOff>
    </xdr:to>
    <xdr:cxnSp macro="">
      <xdr:nvCxnSpPr>
        <xdr:cNvPr id="379" name="直線コネクタ 378"/>
        <xdr:cNvCxnSpPr/>
      </xdr:nvCxnSpPr>
      <xdr:spPr>
        <a:xfrm flipV="1">
          <a:off x="14401800" y="74676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49276</xdr:rowOff>
    </xdr:from>
    <xdr:to>
      <xdr:col>21</xdr:col>
      <xdr:colOff>0</xdr:colOff>
      <xdr:row>44</xdr:row>
      <xdr:rowOff>140970</xdr:rowOff>
    </xdr:to>
    <xdr:cxnSp macro="">
      <xdr:nvCxnSpPr>
        <xdr:cNvPr id="382" name="直線コネクタ 381"/>
        <xdr:cNvCxnSpPr/>
      </xdr:nvCxnSpPr>
      <xdr:spPr>
        <a:xfrm flipV="1">
          <a:off x="13512800" y="759307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4" name="テキスト ボックス 383"/>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6" name="テキスト ボックス 38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2" name="円/楕円 391"/>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3"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4" name="円/楕円 393"/>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395" name="テキスト ボックス 394"/>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396" name="円/楕円 395"/>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397" name="テキスト ボックス 396"/>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169926</xdr:rowOff>
    </xdr:from>
    <xdr:to>
      <xdr:col>21</xdr:col>
      <xdr:colOff>50800</xdr:colOff>
      <xdr:row>44</xdr:row>
      <xdr:rowOff>100076</xdr:rowOff>
    </xdr:to>
    <xdr:sp macro="" textlink="">
      <xdr:nvSpPr>
        <xdr:cNvPr id="398" name="円/楕円 397"/>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84853</xdr:rowOff>
    </xdr:from>
    <xdr:ext cx="762000" cy="259045"/>
    <xdr:sp macro="" textlink="">
      <xdr:nvSpPr>
        <xdr:cNvPr id="399" name="テキスト ボックス 398"/>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00" name="円/楕円 399"/>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01" name="テキスト ボックス 400"/>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水道事業・公共下水道事業に係る起債残高が多く、また償還年数が長いことや、実質的な地方交付税である臨時財政対策債の起債残高が増加していることなどから、既往債の償還が進んでいるものの急激な改善は見込めなく、類似団体平均を上回っている。</a:t>
          </a:r>
          <a:endParaRPr kumimoji="1" lang="en-US" altLang="ja-JP" sz="1300">
            <a:latin typeface="ＭＳ Ｐゴシック"/>
          </a:endParaRPr>
        </a:p>
        <a:p>
          <a:r>
            <a:rPr kumimoji="1" lang="ja-JP" altLang="en-US" sz="1300">
              <a:latin typeface="ＭＳ Ｐゴシック"/>
            </a:rPr>
            <a:t>　今後は、施設の老朽化に伴う維持補修費や改築経費の増加が予想されるが、計画性をもつことで公共投資の平準化を図り、借入額を償還額以内に抑えることを基本とすることなど、財政の健全化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70757</xdr:rowOff>
    </xdr:from>
    <xdr:to>
      <xdr:col>24</xdr:col>
      <xdr:colOff>558800</xdr:colOff>
      <xdr:row>17</xdr:row>
      <xdr:rowOff>116719</xdr:rowOff>
    </xdr:to>
    <xdr:cxnSp macro="">
      <xdr:nvCxnSpPr>
        <xdr:cNvPr id="437" name="直線コネクタ 436"/>
        <xdr:cNvCxnSpPr/>
      </xdr:nvCxnSpPr>
      <xdr:spPr>
        <a:xfrm flipV="1">
          <a:off x="16179800" y="2985407"/>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116719</xdr:rowOff>
    </xdr:from>
    <xdr:to>
      <xdr:col>23</xdr:col>
      <xdr:colOff>406400</xdr:colOff>
      <xdr:row>18</xdr:row>
      <xdr:rowOff>6169</xdr:rowOff>
    </xdr:to>
    <xdr:cxnSp macro="">
      <xdr:nvCxnSpPr>
        <xdr:cNvPr id="440" name="直線コネクタ 439"/>
        <xdr:cNvCxnSpPr/>
      </xdr:nvCxnSpPr>
      <xdr:spPr>
        <a:xfrm flipV="1">
          <a:off x="15290800" y="3031369"/>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6169</xdr:rowOff>
    </xdr:from>
    <xdr:to>
      <xdr:col>22</xdr:col>
      <xdr:colOff>203200</xdr:colOff>
      <xdr:row>18</xdr:row>
      <xdr:rowOff>94645</xdr:rowOff>
    </xdr:to>
    <xdr:cxnSp macro="">
      <xdr:nvCxnSpPr>
        <xdr:cNvPr id="443" name="直線コネクタ 442"/>
        <xdr:cNvCxnSpPr/>
      </xdr:nvCxnSpPr>
      <xdr:spPr>
        <a:xfrm flipV="1">
          <a:off x="14401800" y="309226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94645</xdr:rowOff>
    </xdr:from>
    <xdr:to>
      <xdr:col>21</xdr:col>
      <xdr:colOff>0</xdr:colOff>
      <xdr:row>19</xdr:row>
      <xdr:rowOff>100149</xdr:rowOff>
    </xdr:to>
    <xdr:cxnSp macro="">
      <xdr:nvCxnSpPr>
        <xdr:cNvPr id="446" name="直線コネクタ 445"/>
        <xdr:cNvCxnSpPr/>
      </xdr:nvCxnSpPr>
      <xdr:spPr>
        <a:xfrm flipV="1">
          <a:off x="13512800" y="3180745"/>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19957</xdr:rowOff>
    </xdr:from>
    <xdr:to>
      <xdr:col>24</xdr:col>
      <xdr:colOff>609600</xdr:colOff>
      <xdr:row>17</xdr:row>
      <xdr:rowOff>121557</xdr:rowOff>
    </xdr:to>
    <xdr:sp macro="" textlink="">
      <xdr:nvSpPr>
        <xdr:cNvPr id="456" name="円/楕円 455"/>
        <xdr:cNvSpPr/>
      </xdr:nvSpPr>
      <xdr:spPr>
        <a:xfrm>
          <a:off x="16967200" y="2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163484</xdr:rowOff>
    </xdr:from>
    <xdr:ext cx="762000" cy="259045"/>
    <xdr:sp macro="" textlink="">
      <xdr:nvSpPr>
        <xdr:cNvPr id="457" name="将来負担の状況該当値テキスト"/>
        <xdr:cNvSpPr txBox="1"/>
      </xdr:nvSpPr>
      <xdr:spPr>
        <a:xfrm>
          <a:off x="17106900" y="290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65919</xdr:rowOff>
    </xdr:from>
    <xdr:to>
      <xdr:col>23</xdr:col>
      <xdr:colOff>457200</xdr:colOff>
      <xdr:row>17</xdr:row>
      <xdr:rowOff>167519</xdr:rowOff>
    </xdr:to>
    <xdr:sp macro="" textlink="">
      <xdr:nvSpPr>
        <xdr:cNvPr id="458" name="円/楕円 457"/>
        <xdr:cNvSpPr/>
      </xdr:nvSpPr>
      <xdr:spPr>
        <a:xfrm>
          <a:off x="16129000" y="29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152296</xdr:rowOff>
    </xdr:from>
    <xdr:ext cx="736600" cy="259045"/>
    <xdr:sp macro="" textlink="">
      <xdr:nvSpPr>
        <xdr:cNvPr id="459" name="テキスト ボックス 458"/>
        <xdr:cNvSpPr txBox="1"/>
      </xdr:nvSpPr>
      <xdr:spPr>
        <a:xfrm>
          <a:off x="15798800" y="306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126819</xdr:rowOff>
    </xdr:from>
    <xdr:to>
      <xdr:col>22</xdr:col>
      <xdr:colOff>254000</xdr:colOff>
      <xdr:row>18</xdr:row>
      <xdr:rowOff>56969</xdr:rowOff>
    </xdr:to>
    <xdr:sp macro="" textlink="">
      <xdr:nvSpPr>
        <xdr:cNvPr id="460" name="円/楕円 459"/>
        <xdr:cNvSpPr/>
      </xdr:nvSpPr>
      <xdr:spPr>
        <a:xfrm>
          <a:off x="15240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41746</xdr:rowOff>
    </xdr:from>
    <xdr:ext cx="762000" cy="259045"/>
    <xdr:sp macro="" textlink="">
      <xdr:nvSpPr>
        <xdr:cNvPr id="461" name="テキスト ボックス 460"/>
        <xdr:cNvSpPr txBox="1"/>
      </xdr:nvSpPr>
      <xdr:spPr>
        <a:xfrm>
          <a:off x="14909800" y="31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43845</xdr:rowOff>
    </xdr:from>
    <xdr:to>
      <xdr:col>21</xdr:col>
      <xdr:colOff>50800</xdr:colOff>
      <xdr:row>18</xdr:row>
      <xdr:rowOff>145445</xdr:rowOff>
    </xdr:to>
    <xdr:sp macro="" textlink="">
      <xdr:nvSpPr>
        <xdr:cNvPr id="462" name="円/楕円 461"/>
        <xdr:cNvSpPr/>
      </xdr:nvSpPr>
      <xdr:spPr>
        <a:xfrm>
          <a:off x="14351000" y="31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130222</xdr:rowOff>
    </xdr:from>
    <xdr:ext cx="762000" cy="259045"/>
    <xdr:sp macro="" textlink="">
      <xdr:nvSpPr>
        <xdr:cNvPr id="463" name="テキスト ボックス 462"/>
        <xdr:cNvSpPr txBox="1"/>
      </xdr:nvSpPr>
      <xdr:spPr>
        <a:xfrm>
          <a:off x="14020800" y="32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49349</xdr:rowOff>
    </xdr:from>
    <xdr:to>
      <xdr:col>19</xdr:col>
      <xdr:colOff>533400</xdr:colOff>
      <xdr:row>19</xdr:row>
      <xdr:rowOff>150949</xdr:rowOff>
    </xdr:to>
    <xdr:sp macro="" textlink="">
      <xdr:nvSpPr>
        <xdr:cNvPr id="464" name="円/楕円 463"/>
        <xdr:cNvSpPr/>
      </xdr:nvSpPr>
      <xdr:spPr>
        <a:xfrm>
          <a:off x="13462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135726</xdr:rowOff>
    </xdr:from>
    <xdr:ext cx="762000" cy="259045"/>
    <xdr:sp macro="" textlink="">
      <xdr:nvSpPr>
        <xdr:cNvPr id="465" name="テキスト ボックス 464"/>
        <xdr:cNvSpPr txBox="1"/>
      </xdr:nvSpPr>
      <xdr:spPr>
        <a:xfrm>
          <a:off x="13131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5,845
5,800
815.68
7,332,725
7,045,830
250,704
4,323,542
7,605,129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ごみ処理や消防業務を一部事務組合で行っているため、類似団体平均と比較して人件費に係る経常収支比率は下回っている。</a:t>
          </a:r>
          <a:endParaRPr kumimoji="1" lang="en-US" altLang="ja-JP" sz="1300">
            <a:latin typeface="ＭＳ Ｐゴシック"/>
          </a:endParaRPr>
        </a:p>
        <a:p>
          <a:r>
            <a:rPr kumimoji="1" lang="ja-JP" altLang="en-US" sz="1300">
              <a:latin typeface="ＭＳ Ｐゴシック"/>
            </a:rPr>
            <a:t>　これまで退職者の不補充による職員数の調整（平成１６～２０年度）や昇給延伸の実施（平成２５～２６年度）などにより人件費の抑制に努めているが、今後は行政ニーズの多様化にあわせ組織機構の見直しを図ることで、事務事業の効率化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53848</xdr:rowOff>
    </xdr:to>
    <xdr:cxnSp macro="">
      <xdr:nvCxnSpPr>
        <xdr:cNvPr id="62" name="直線コネクタ 61"/>
        <xdr:cNvCxnSpPr/>
      </xdr:nvCxnSpPr>
      <xdr:spPr>
        <a:xfrm>
          <a:off x="3987800" y="61574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36</xdr:row>
      <xdr:rowOff>8128</xdr:rowOff>
    </xdr:to>
    <xdr:cxnSp macro="">
      <xdr:nvCxnSpPr>
        <xdr:cNvPr id="65" name="直線コネクタ 64"/>
        <xdr:cNvCxnSpPr/>
      </xdr:nvCxnSpPr>
      <xdr:spPr>
        <a:xfrm flipV="1">
          <a:off x="3098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xdr:rowOff>
    </xdr:from>
    <xdr:to>
      <xdr:col>4</xdr:col>
      <xdr:colOff>346075</xdr:colOff>
      <xdr:row>36</xdr:row>
      <xdr:rowOff>131572</xdr:rowOff>
    </xdr:to>
    <xdr:cxnSp macro="">
      <xdr:nvCxnSpPr>
        <xdr:cNvPr id="68" name="直線コネクタ 67"/>
        <xdr:cNvCxnSpPr/>
      </xdr:nvCxnSpPr>
      <xdr:spPr>
        <a:xfrm flipV="1">
          <a:off x="2209800" y="61803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122428</xdr:rowOff>
    </xdr:from>
    <xdr:to>
      <xdr:col>3</xdr:col>
      <xdr:colOff>142875</xdr:colOff>
      <xdr:row>36</xdr:row>
      <xdr:rowOff>131572</xdr:rowOff>
    </xdr:to>
    <xdr:cxnSp macro="">
      <xdr:nvCxnSpPr>
        <xdr:cNvPr id="71" name="直線コネクタ 70"/>
        <xdr:cNvCxnSpPr/>
      </xdr:nvCxnSpPr>
      <xdr:spPr>
        <a:xfrm>
          <a:off x="1320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1" name="円/楕円 80"/>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2"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3" name="円/楕円 82"/>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4" name="テキスト ボックス 83"/>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128778</xdr:rowOff>
    </xdr:from>
    <xdr:to>
      <xdr:col>4</xdr:col>
      <xdr:colOff>396875</xdr:colOff>
      <xdr:row>36</xdr:row>
      <xdr:rowOff>58928</xdr:rowOff>
    </xdr:to>
    <xdr:sp macro="" textlink="">
      <xdr:nvSpPr>
        <xdr:cNvPr id="85" name="円/楕円 84"/>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69105</xdr:rowOff>
    </xdr:from>
    <xdr:ext cx="762000" cy="259045"/>
    <xdr:sp macro="" textlink="">
      <xdr:nvSpPr>
        <xdr:cNvPr id="86" name="テキスト ボックス 85"/>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7" name="円/楕円 86"/>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8" name="テキスト ボックス 87"/>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89" name="円/楕円 88"/>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0" name="テキスト ボックス 89"/>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類似団体の平均を若干下回るが、公共施設に係る経費が多いことなどから人口１人当たり決算額は、類似団体の平均を上回る。</a:t>
          </a:r>
          <a:endParaRPr kumimoji="1" lang="en-US" altLang="ja-JP" sz="1300">
            <a:latin typeface="ＭＳ Ｐゴシック"/>
          </a:endParaRPr>
        </a:p>
        <a:p>
          <a:r>
            <a:rPr kumimoji="1" lang="ja-JP" altLang="en-US" sz="1300">
              <a:latin typeface="ＭＳ Ｐゴシック"/>
            </a:rPr>
            <a:t>　公共施設の統廃合えお進め、かかる経費の節減に努める。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49276</xdr:rowOff>
    </xdr:from>
    <xdr:to>
      <xdr:col>24</xdr:col>
      <xdr:colOff>31750</xdr:colOff>
      <xdr:row>16</xdr:row>
      <xdr:rowOff>117856</xdr:rowOff>
    </xdr:to>
    <xdr:cxnSp macro="">
      <xdr:nvCxnSpPr>
        <xdr:cNvPr id="120" name="直線コネクタ 119"/>
        <xdr:cNvCxnSpPr/>
      </xdr:nvCxnSpPr>
      <xdr:spPr>
        <a:xfrm>
          <a:off x="15671800" y="27924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16</xdr:row>
      <xdr:rowOff>58420</xdr:rowOff>
    </xdr:to>
    <xdr:cxnSp macro="">
      <xdr:nvCxnSpPr>
        <xdr:cNvPr id="123" name="直線コネクタ 122"/>
        <xdr:cNvCxnSpPr/>
      </xdr:nvCxnSpPr>
      <xdr:spPr>
        <a:xfrm flipV="1">
          <a:off x="14782800" y="2792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85852</xdr:rowOff>
    </xdr:to>
    <xdr:cxnSp macro="">
      <xdr:nvCxnSpPr>
        <xdr:cNvPr id="126" name="直線コネクタ 125"/>
        <xdr:cNvCxnSpPr/>
      </xdr:nvCxnSpPr>
      <xdr:spPr>
        <a:xfrm flipV="1">
          <a:off x="13893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85852</xdr:rowOff>
    </xdr:to>
    <xdr:cxnSp macro="">
      <xdr:nvCxnSpPr>
        <xdr:cNvPr id="129" name="直線コネクタ 128"/>
        <xdr:cNvCxnSpPr/>
      </xdr:nvCxnSpPr>
      <xdr:spPr>
        <a:xfrm>
          <a:off x="13004800" y="2751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67056</xdr:rowOff>
    </xdr:from>
    <xdr:to>
      <xdr:col>24</xdr:col>
      <xdr:colOff>82550</xdr:colOff>
      <xdr:row>16</xdr:row>
      <xdr:rowOff>168656</xdr:rowOff>
    </xdr:to>
    <xdr:sp macro="" textlink="">
      <xdr:nvSpPr>
        <xdr:cNvPr id="139" name="円/楕円 138"/>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83583</xdr:rowOff>
    </xdr:from>
    <xdr:ext cx="762000" cy="259045"/>
    <xdr:sp macro="" textlink="">
      <xdr:nvSpPr>
        <xdr:cNvPr id="140"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169926</xdr:rowOff>
    </xdr:from>
    <xdr:to>
      <xdr:col>22</xdr:col>
      <xdr:colOff>615950</xdr:colOff>
      <xdr:row>16</xdr:row>
      <xdr:rowOff>100076</xdr:rowOff>
    </xdr:to>
    <xdr:sp macro="" textlink="">
      <xdr:nvSpPr>
        <xdr:cNvPr id="141" name="円/楕円 140"/>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42" name="テキスト ボックス 141"/>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3" name="円/楕円 142"/>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4" name="テキスト ボックス 143"/>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5" name="円/楕円 144"/>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121429</xdr:rowOff>
    </xdr:from>
    <xdr:ext cx="762000" cy="259045"/>
    <xdr:sp macro="" textlink="">
      <xdr:nvSpPr>
        <xdr:cNvPr id="146" name="テキスト ボックス 145"/>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47" name="円/楕円 146"/>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48" name="テキスト ボックス 147"/>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扶助費に係る経常収支比率は類似団体を下回るが、これは財政状況の悪化による独自の扶助施策を廃止・縮小したことによるものである。</a:t>
          </a:r>
          <a:endParaRPr kumimoji="1" lang="en-US" altLang="ja-JP" sz="1300">
            <a:latin typeface="ＭＳ Ｐゴシック"/>
          </a:endParaRPr>
        </a:p>
        <a:p>
          <a:r>
            <a:rPr kumimoji="1" lang="ja-JP" altLang="en-US" sz="1300">
              <a:latin typeface="ＭＳ Ｐゴシック"/>
            </a:rPr>
            <a:t>　中長期的にみると、人口減少問題や高齢化社会への対応に要する財政需要の増加により、比率の上昇が見込まるれるため、雇用・経済対策による所得水準の向上や、民間との連携強化による財政負担の軽減を進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4" name="テキスト ボックス 16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6" name="テキスト ボックス 16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8" name="テキスト ボックス 16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0" name="テキスト ボックス 16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2" name="テキスト ボックス 17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4" name="テキスト ボックス 17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29028</xdr:rowOff>
    </xdr:from>
    <xdr:to>
      <xdr:col>7</xdr:col>
      <xdr:colOff>15875</xdr:colOff>
      <xdr:row>61</xdr:row>
      <xdr:rowOff>167822</xdr:rowOff>
    </xdr:to>
    <xdr:cxnSp macro="">
      <xdr:nvCxnSpPr>
        <xdr:cNvPr id="177" name="直線コネクタ 176"/>
        <xdr:cNvCxnSpPr/>
      </xdr:nvCxnSpPr>
      <xdr:spPr>
        <a:xfrm flipV="1">
          <a:off x="4826000" y="92873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7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79" name="直線コネクタ 17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115405</xdr:rowOff>
    </xdr:from>
    <xdr:ext cx="762000" cy="259045"/>
    <xdr:sp macro="" textlink="">
      <xdr:nvSpPr>
        <xdr:cNvPr id="180" name="扶助費最大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54</xdr:row>
      <xdr:rowOff>29028</xdr:rowOff>
    </xdr:from>
    <xdr:to>
      <xdr:col>7</xdr:col>
      <xdr:colOff>104775</xdr:colOff>
      <xdr:row>54</xdr:row>
      <xdr:rowOff>29028</xdr:rowOff>
    </xdr:to>
    <xdr:cxnSp macro="">
      <xdr:nvCxnSpPr>
        <xdr:cNvPr id="181" name="直線コネクタ 180"/>
        <xdr:cNvCxnSpPr/>
      </xdr:nvCxnSpPr>
      <xdr:spPr>
        <a:xfrm>
          <a:off x="4737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29028</xdr:rowOff>
    </xdr:to>
    <xdr:cxnSp macro="">
      <xdr:nvCxnSpPr>
        <xdr:cNvPr id="182" name="直線コネクタ 181"/>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8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84" name="フローチャート : 判断 18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12700</xdr:rowOff>
    </xdr:to>
    <xdr:cxnSp macro="">
      <xdr:nvCxnSpPr>
        <xdr:cNvPr id="185" name="直線コネクタ 184"/>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86" name="フローチャート : 判断 185"/>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87" name="テキスト ボックス 186"/>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12700</xdr:rowOff>
    </xdr:to>
    <xdr:cxnSp macro="">
      <xdr:nvCxnSpPr>
        <xdr:cNvPr id="188" name="直線コネクタ 187"/>
        <xdr:cNvCxnSpPr/>
      </xdr:nvCxnSpPr>
      <xdr:spPr>
        <a:xfrm>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89" name="フローチャート : 判断 18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0" name="テキスト ボックス 18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1" name="直線コネクタ 190"/>
        <xdr:cNvCxnSpPr/>
      </xdr:nvCxnSpPr>
      <xdr:spPr>
        <a:xfrm flipV="1">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2" name="フローチャート : 判断 19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3" name="テキスト ボックス 19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4" name="フローチャート : 判断 19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195" name="テキスト ボックス 19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1" name="円/楕円 20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02"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3" name="円/楕円 202"/>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4" name="テキスト ボックス 203"/>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07" name="円/楕円 206"/>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08" name="テキスト ボックス 207"/>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09" name="円/楕円 20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0" name="テキスト ボックス 20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その他の内訳は、維持補修費が</a:t>
          </a:r>
          <a:r>
            <a:rPr kumimoji="1" lang="en-US" altLang="ja-JP" sz="1300">
              <a:latin typeface="ＭＳ Ｐゴシック"/>
            </a:rPr>
            <a:t>3.4</a:t>
          </a:r>
          <a:r>
            <a:rPr kumimoji="1" lang="ja-JP" altLang="en-US" sz="1300">
              <a:latin typeface="ＭＳ Ｐゴシック"/>
            </a:rPr>
            <a:t>ポイント、繰出金が</a:t>
          </a:r>
          <a:r>
            <a:rPr kumimoji="1" lang="en-US" altLang="ja-JP" sz="1300">
              <a:latin typeface="ＭＳ Ｐゴシック"/>
            </a:rPr>
            <a:t>8.9</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　前年よりも増加している要因は、公共施設・町道等の除排雪に係る経費が増加したことによる。</a:t>
          </a:r>
        </a:p>
        <a:p>
          <a:r>
            <a:rPr kumimoji="1" lang="ja-JP" altLang="en-US" sz="1300">
              <a:latin typeface="ＭＳ Ｐゴシック"/>
            </a:rPr>
            <a:t>　公営企業会計及び特別会計への繰出しは横ばいを見込むものの、公共施設の老朽化及び建設単価の上昇等に伴う要因から維持補修費の増加が見込まれる。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3" name="直線コネクタ 232"/>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4"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5" name="直線コネクタ 234"/>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41275</xdr:rowOff>
    </xdr:from>
    <xdr:to>
      <xdr:col>24</xdr:col>
      <xdr:colOff>31750</xdr:colOff>
      <xdr:row>60</xdr:row>
      <xdr:rowOff>6985</xdr:rowOff>
    </xdr:to>
    <xdr:cxnSp macro="">
      <xdr:nvCxnSpPr>
        <xdr:cNvPr id="238" name="直線コネクタ 237"/>
        <xdr:cNvCxnSpPr/>
      </xdr:nvCxnSpPr>
      <xdr:spPr>
        <a:xfrm>
          <a:off x="15671800" y="1015682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9"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40" name="フローチャート : 判断 239"/>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46990</xdr:rowOff>
    </xdr:from>
    <xdr:to>
      <xdr:col>22</xdr:col>
      <xdr:colOff>565150</xdr:colOff>
      <xdr:row>59</xdr:row>
      <xdr:rowOff>41275</xdr:rowOff>
    </xdr:to>
    <xdr:cxnSp macro="">
      <xdr:nvCxnSpPr>
        <xdr:cNvPr id="241" name="直線コネクタ 240"/>
        <xdr:cNvCxnSpPr/>
      </xdr:nvCxnSpPr>
      <xdr:spPr>
        <a:xfrm>
          <a:off x="14782800" y="999109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2" name="フローチャート : 判断 241"/>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3" name="テキスト ボックス 242"/>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46990</xdr:rowOff>
    </xdr:from>
    <xdr:to>
      <xdr:col>21</xdr:col>
      <xdr:colOff>361950</xdr:colOff>
      <xdr:row>59</xdr:row>
      <xdr:rowOff>92710</xdr:rowOff>
    </xdr:to>
    <xdr:cxnSp macro="">
      <xdr:nvCxnSpPr>
        <xdr:cNvPr id="244" name="直線コネクタ 243"/>
        <xdr:cNvCxnSpPr/>
      </xdr:nvCxnSpPr>
      <xdr:spPr>
        <a:xfrm flipV="1">
          <a:off x="13893800" y="99910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5" name="フローチャート : 判断 244"/>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6" name="テキスト ボックス 245"/>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59</xdr:row>
      <xdr:rowOff>92710</xdr:rowOff>
    </xdr:to>
    <xdr:cxnSp macro="">
      <xdr:nvCxnSpPr>
        <xdr:cNvPr id="247" name="直線コネクタ 246"/>
        <xdr:cNvCxnSpPr/>
      </xdr:nvCxnSpPr>
      <xdr:spPr>
        <a:xfrm>
          <a:off x="13004800" y="98653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8" name="フローチャート : 判断 247"/>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9" name="テキスト ボックス 248"/>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50" name="フローチャート : 判断 249"/>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1" name="テキスト ボックス 250"/>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127635</xdr:rowOff>
    </xdr:from>
    <xdr:to>
      <xdr:col>24</xdr:col>
      <xdr:colOff>82550</xdr:colOff>
      <xdr:row>60</xdr:row>
      <xdr:rowOff>57785</xdr:rowOff>
    </xdr:to>
    <xdr:sp macro="" textlink="">
      <xdr:nvSpPr>
        <xdr:cNvPr id="257" name="円/楕円 256"/>
        <xdr:cNvSpPr/>
      </xdr:nvSpPr>
      <xdr:spPr>
        <a:xfrm>
          <a:off x="164592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99712</xdr:rowOff>
    </xdr:from>
    <xdr:ext cx="762000" cy="259045"/>
    <xdr:sp macro="" textlink="">
      <xdr:nvSpPr>
        <xdr:cNvPr id="258" name="その他該当値テキスト"/>
        <xdr:cNvSpPr txBox="1"/>
      </xdr:nvSpPr>
      <xdr:spPr>
        <a:xfrm>
          <a:off x="16598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161925</xdr:rowOff>
    </xdr:from>
    <xdr:to>
      <xdr:col>22</xdr:col>
      <xdr:colOff>615950</xdr:colOff>
      <xdr:row>59</xdr:row>
      <xdr:rowOff>92075</xdr:rowOff>
    </xdr:to>
    <xdr:sp macro="" textlink="">
      <xdr:nvSpPr>
        <xdr:cNvPr id="259" name="円/楕円 258"/>
        <xdr:cNvSpPr/>
      </xdr:nvSpPr>
      <xdr:spPr>
        <a:xfrm>
          <a:off x="15621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76852</xdr:rowOff>
    </xdr:from>
    <xdr:ext cx="736600" cy="259045"/>
    <xdr:sp macro="" textlink="">
      <xdr:nvSpPr>
        <xdr:cNvPr id="260" name="テキスト ボックス 259"/>
        <xdr:cNvSpPr txBox="1"/>
      </xdr:nvSpPr>
      <xdr:spPr>
        <a:xfrm>
          <a:off x="15290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167640</xdr:rowOff>
    </xdr:from>
    <xdr:to>
      <xdr:col>21</xdr:col>
      <xdr:colOff>412750</xdr:colOff>
      <xdr:row>58</xdr:row>
      <xdr:rowOff>97790</xdr:rowOff>
    </xdr:to>
    <xdr:sp macro="" textlink="">
      <xdr:nvSpPr>
        <xdr:cNvPr id="261" name="円/楕円 260"/>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82567</xdr:rowOff>
    </xdr:from>
    <xdr:ext cx="762000" cy="259045"/>
    <xdr:sp macro="" textlink="">
      <xdr:nvSpPr>
        <xdr:cNvPr id="262" name="テキスト ボックス 261"/>
        <xdr:cNvSpPr txBox="1"/>
      </xdr:nvSpPr>
      <xdr:spPr>
        <a:xfrm>
          <a:off x="14401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41910</xdr:rowOff>
    </xdr:from>
    <xdr:to>
      <xdr:col>20</xdr:col>
      <xdr:colOff>209550</xdr:colOff>
      <xdr:row>59</xdr:row>
      <xdr:rowOff>143510</xdr:rowOff>
    </xdr:to>
    <xdr:sp macro="" textlink="">
      <xdr:nvSpPr>
        <xdr:cNvPr id="263" name="円/楕円 262"/>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128287</xdr:rowOff>
    </xdr:from>
    <xdr:ext cx="762000" cy="259045"/>
    <xdr:sp macro="" textlink="">
      <xdr:nvSpPr>
        <xdr:cNvPr id="264" name="テキスト ボックス 263"/>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65" name="円/楕円 264"/>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66" name="テキスト ボックス 265"/>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行財政改革の取組みから、各種団体等に対する補助費の適正化を進めたこと等により、類似団体の平均を下回っている。</a:t>
          </a:r>
          <a:endParaRPr kumimoji="1" lang="en-US" altLang="ja-JP" sz="1300">
            <a:latin typeface="ＭＳ Ｐゴシック"/>
          </a:endParaRPr>
        </a:p>
        <a:p>
          <a:r>
            <a:rPr kumimoji="1" lang="ja-JP" altLang="en-US" sz="1300">
              <a:latin typeface="ＭＳ Ｐゴシック"/>
            </a:rPr>
            <a:t>　今後も行財政改革の取組みを継続することにより、適正な補助費等の執行に努める。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5" name="直線コネクタ 294"/>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6"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7" name="直線コネクタ 296"/>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8"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9" name="直線コネクタ 298"/>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84546</xdr:rowOff>
    </xdr:from>
    <xdr:to>
      <xdr:col>24</xdr:col>
      <xdr:colOff>31750</xdr:colOff>
      <xdr:row>36</xdr:row>
      <xdr:rowOff>143328</xdr:rowOff>
    </xdr:to>
    <xdr:cxnSp macro="">
      <xdr:nvCxnSpPr>
        <xdr:cNvPr id="300" name="直線コネクタ 299"/>
        <xdr:cNvCxnSpPr/>
      </xdr:nvCxnSpPr>
      <xdr:spPr>
        <a:xfrm>
          <a:off x="15671800" y="62567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1"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2" name="フローチャート : 判断 301"/>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84546</xdr:rowOff>
    </xdr:to>
    <xdr:cxnSp macro="">
      <xdr:nvCxnSpPr>
        <xdr:cNvPr id="303" name="直線コネクタ 302"/>
        <xdr:cNvCxnSpPr/>
      </xdr:nvCxnSpPr>
      <xdr:spPr>
        <a:xfrm>
          <a:off x="14782800" y="6230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4" name="フローチャート : 判断 303"/>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5" name="テキスト ボックス 304"/>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37</xdr:row>
      <xdr:rowOff>17599</xdr:rowOff>
    </xdr:to>
    <xdr:cxnSp macro="">
      <xdr:nvCxnSpPr>
        <xdr:cNvPr id="306" name="直線コネクタ 305"/>
        <xdr:cNvCxnSpPr/>
      </xdr:nvCxnSpPr>
      <xdr:spPr>
        <a:xfrm flipV="1">
          <a:off x="13893800" y="623062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7" name="フローチャート : 判断 306"/>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8" name="テキスト ボックス 307"/>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17599</xdr:rowOff>
    </xdr:from>
    <xdr:to>
      <xdr:col>20</xdr:col>
      <xdr:colOff>158750</xdr:colOff>
      <xdr:row>39</xdr:row>
      <xdr:rowOff>144962</xdr:rowOff>
    </xdr:to>
    <xdr:cxnSp macro="">
      <xdr:nvCxnSpPr>
        <xdr:cNvPr id="309" name="直線コネクタ 308"/>
        <xdr:cNvCxnSpPr/>
      </xdr:nvCxnSpPr>
      <xdr:spPr>
        <a:xfrm flipV="1">
          <a:off x="13004800" y="6361249"/>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10" name="フローチャート : 判断 309"/>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1" name="テキスト ボックス 310"/>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2" name="フローチャート : 判断 31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3" name="テキスト ボックス 312"/>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92528</xdr:rowOff>
    </xdr:from>
    <xdr:to>
      <xdr:col>24</xdr:col>
      <xdr:colOff>82550</xdr:colOff>
      <xdr:row>37</xdr:row>
      <xdr:rowOff>22678</xdr:rowOff>
    </xdr:to>
    <xdr:sp macro="" textlink="">
      <xdr:nvSpPr>
        <xdr:cNvPr id="319" name="円/楕円 318"/>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109055</xdr:rowOff>
    </xdr:from>
    <xdr:ext cx="762000" cy="259045"/>
    <xdr:sp macro="" textlink="">
      <xdr:nvSpPr>
        <xdr:cNvPr id="320"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33746</xdr:rowOff>
    </xdr:from>
    <xdr:to>
      <xdr:col>22</xdr:col>
      <xdr:colOff>615950</xdr:colOff>
      <xdr:row>36</xdr:row>
      <xdr:rowOff>135346</xdr:rowOff>
    </xdr:to>
    <xdr:sp macro="" textlink="">
      <xdr:nvSpPr>
        <xdr:cNvPr id="321" name="円/楕円 320"/>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145523</xdr:rowOff>
    </xdr:from>
    <xdr:ext cx="736600" cy="259045"/>
    <xdr:sp macro="" textlink="">
      <xdr:nvSpPr>
        <xdr:cNvPr id="322" name="テキスト ボックス 321"/>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3" name="円/楕円 322"/>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4" name="テキスト ボックス 32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138249</xdr:rowOff>
    </xdr:from>
    <xdr:to>
      <xdr:col>20</xdr:col>
      <xdr:colOff>209550</xdr:colOff>
      <xdr:row>37</xdr:row>
      <xdr:rowOff>68399</xdr:rowOff>
    </xdr:to>
    <xdr:sp macro="" textlink="">
      <xdr:nvSpPr>
        <xdr:cNvPr id="325" name="円/楕円 324"/>
        <xdr:cNvSpPr/>
      </xdr:nvSpPr>
      <xdr:spPr>
        <a:xfrm>
          <a:off x="13843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78576</xdr:rowOff>
    </xdr:from>
    <xdr:ext cx="762000" cy="259045"/>
    <xdr:sp macro="" textlink="">
      <xdr:nvSpPr>
        <xdr:cNvPr id="326" name="テキスト ボックス 325"/>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94162</xdr:rowOff>
    </xdr:from>
    <xdr:to>
      <xdr:col>19</xdr:col>
      <xdr:colOff>6350</xdr:colOff>
      <xdr:row>40</xdr:row>
      <xdr:rowOff>24312</xdr:rowOff>
    </xdr:to>
    <xdr:sp macro="" textlink="">
      <xdr:nvSpPr>
        <xdr:cNvPr id="327" name="円/楕円 326"/>
        <xdr:cNvSpPr/>
      </xdr:nvSpPr>
      <xdr:spPr>
        <a:xfrm>
          <a:off x="12954000" y="67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9089</xdr:rowOff>
    </xdr:from>
    <xdr:ext cx="762000" cy="259045"/>
    <xdr:sp macro="" textlink="">
      <xdr:nvSpPr>
        <xdr:cNvPr id="328" name="テキスト ボックス 327"/>
        <xdr:cNvSpPr txBox="1"/>
      </xdr:nvSpPr>
      <xdr:spPr>
        <a:xfrm>
          <a:off x="12623800" y="686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生活環境基盤や畜産・林業基盤整備に伴う地方債の償還が多いものの、繰上償還や新規発行の抑制及び既往債の償還完了に伴い類似団体平均を下回る状況にある。</a:t>
          </a:r>
        </a:p>
        <a:p>
          <a:r>
            <a:rPr kumimoji="1" lang="ja-JP" altLang="en-US" sz="1300">
              <a:latin typeface="ＭＳ Ｐゴシック"/>
            </a:rPr>
            <a:t>　今後は、施設の老朽化に伴う維持補修費や改築経費の増加が予想されるが、計画性をもつことで公共投資の平準化を図り、借入額を償還額以内にお抑えることを基本にするなど、公債費負担の適正化を継続し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3" name="直線コネクタ 352"/>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4"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5" name="直線コネクタ 354"/>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6"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7" name="直線コネクタ 356"/>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30987</xdr:rowOff>
    </xdr:to>
    <xdr:cxnSp macro="">
      <xdr:nvCxnSpPr>
        <xdr:cNvPr id="358" name="直線コネクタ 357"/>
        <xdr:cNvCxnSpPr/>
      </xdr:nvCxnSpPr>
      <xdr:spPr>
        <a:xfrm flipV="1">
          <a:off x="3987800" y="133583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9"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60" name="フローチャート : 判断 359"/>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108713</xdr:rowOff>
    </xdr:to>
    <xdr:cxnSp macro="">
      <xdr:nvCxnSpPr>
        <xdr:cNvPr id="361" name="直線コネクタ 360"/>
        <xdr:cNvCxnSpPr/>
      </xdr:nvCxnSpPr>
      <xdr:spPr>
        <a:xfrm flipV="1">
          <a:off x="3098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2" name="フローチャート : 判断 361"/>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3" name="テキスト ボックス 362"/>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79</xdr:row>
      <xdr:rowOff>24130</xdr:rowOff>
    </xdr:to>
    <xdr:cxnSp macro="">
      <xdr:nvCxnSpPr>
        <xdr:cNvPr id="364" name="直線コネクタ 363"/>
        <xdr:cNvCxnSpPr/>
      </xdr:nvCxnSpPr>
      <xdr:spPr>
        <a:xfrm flipV="1">
          <a:off x="2209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5" name="フローチャート : 判断 364"/>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6" name="テキスト ボックス 365"/>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101854</xdr:rowOff>
    </xdr:to>
    <xdr:cxnSp macro="">
      <xdr:nvCxnSpPr>
        <xdr:cNvPr id="367" name="直線コネクタ 366"/>
        <xdr:cNvCxnSpPr/>
      </xdr:nvCxnSpPr>
      <xdr:spPr>
        <a:xfrm flipV="1">
          <a:off x="1320800" y="135686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8" name="フローチャート : 判断 367"/>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9" name="テキスト ボックス 368"/>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70" name="フローチャート :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1" name="テキスト ボックス 370"/>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7" name="円/楕円 376"/>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122445</xdr:rowOff>
    </xdr:from>
    <xdr:ext cx="762000" cy="259045"/>
    <xdr:sp macro="" textlink="">
      <xdr:nvSpPr>
        <xdr:cNvPr id="378"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79" name="円/楕円 378"/>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80" name="テキスト ボックス 379"/>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81" name="円/楕円 380"/>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82" name="テキスト ボックス 381"/>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83" name="円/楕円 382"/>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84" name="テキスト ボックス 383"/>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85" name="円/楕円 384"/>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386" name="テキスト ボックス 385"/>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人口減少問題、高齢化に伴う扶助費のほか、公共施設の老朽化等に伴う維持補修費の増加が予想され、当面はその傾向が続く。</a:t>
          </a:r>
        </a:p>
        <a:p>
          <a:r>
            <a:rPr kumimoji="1" lang="ja-JP" altLang="en-US" sz="1300">
              <a:latin typeface="ＭＳ Ｐゴシック"/>
            </a:rPr>
            <a:t>　雇用・経済対策の充実や公共施設の統廃合を進めるとともに、事業の実施にあっては、健全で持続性の高い財政運営に努める。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6" name="直線コネクタ 415"/>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7"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8" name="直線コネクタ 417"/>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9"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20" name="直線コネクタ 419"/>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2903</xdr:rowOff>
    </xdr:from>
    <xdr:to>
      <xdr:col>24</xdr:col>
      <xdr:colOff>31750</xdr:colOff>
      <xdr:row>75</xdr:row>
      <xdr:rowOff>43724</xdr:rowOff>
    </xdr:to>
    <xdr:cxnSp macro="">
      <xdr:nvCxnSpPr>
        <xdr:cNvPr id="421" name="直線コネクタ 420"/>
        <xdr:cNvCxnSpPr/>
      </xdr:nvCxnSpPr>
      <xdr:spPr>
        <a:xfrm>
          <a:off x="15671800" y="12690203"/>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2"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3" name="フローチャート : 判断 422"/>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92710</xdr:rowOff>
    </xdr:from>
    <xdr:to>
      <xdr:col>22</xdr:col>
      <xdr:colOff>565150</xdr:colOff>
      <xdr:row>74</xdr:row>
      <xdr:rowOff>2903</xdr:rowOff>
    </xdr:to>
    <xdr:cxnSp macro="">
      <xdr:nvCxnSpPr>
        <xdr:cNvPr id="424" name="直線コネクタ 423"/>
        <xdr:cNvCxnSpPr/>
      </xdr:nvCxnSpPr>
      <xdr:spPr>
        <a:xfrm>
          <a:off x="14782800" y="1260856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5" name="フローチャート : 判断 424"/>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6" name="テキスト ボックス 425"/>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92710</xdr:rowOff>
    </xdr:from>
    <xdr:to>
      <xdr:col>21</xdr:col>
      <xdr:colOff>361950</xdr:colOff>
      <xdr:row>75</xdr:row>
      <xdr:rowOff>40459</xdr:rowOff>
    </xdr:to>
    <xdr:cxnSp macro="">
      <xdr:nvCxnSpPr>
        <xdr:cNvPr id="427" name="直線コネクタ 426"/>
        <xdr:cNvCxnSpPr/>
      </xdr:nvCxnSpPr>
      <xdr:spPr>
        <a:xfrm flipV="1">
          <a:off x="13893800" y="12608560"/>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8" name="フローチャート : 判断 427"/>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9" name="テキスト ボックス 428"/>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20865</xdr:rowOff>
    </xdr:from>
    <xdr:to>
      <xdr:col>20</xdr:col>
      <xdr:colOff>158750</xdr:colOff>
      <xdr:row>75</xdr:row>
      <xdr:rowOff>40459</xdr:rowOff>
    </xdr:to>
    <xdr:cxnSp macro="">
      <xdr:nvCxnSpPr>
        <xdr:cNvPr id="430" name="直線コネクタ 429"/>
        <xdr:cNvCxnSpPr/>
      </xdr:nvCxnSpPr>
      <xdr:spPr>
        <a:xfrm>
          <a:off x="13004800" y="12879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1" name="フローチャート : 判断 430"/>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2" name="テキスト ボックス 431"/>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3" name="フローチャート : 判断 432"/>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4" name="テキスト ボックス 433"/>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164374</xdr:rowOff>
    </xdr:from>
    <xdr:to>
      <xdr:col>24</xdr:col>
      <xdr:colOff>82550</xdr:colOff>
      <xdr:row>75</xdr:row>
      <xdr:rowOff>94524</xdr:rowOff>
    </xdr:to>
    <xdr:sp macro="" textlink="">
      <xdr:nvSpPr>
        <xdr:cNvPr id="440" name="円/楕円 439"/>
        <xdr:cNvSpPr/>
      </xdr:nvSpPr>
      <xdr:spPr>
        <a:xfrm>
          <a:off x="164592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9451</xdr:rowOff>
    </xdr:from>
    <xdr:ext cx="762000" cy="259045"/>
    <xdr:sp macro="" textlink="">
      <xdr:nvSpPr>
        <xdr:cNvPr id="441" name="公債費以外該当値テキスト"/>
        <xdr:cNvSpPr txBox="1"/>
      </xdr:nvSpPr>
      <xdr:spPr>
        <a:xfrm>
          <a:off x="16598900" y="126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123553</xdr:rowOff>
    </xdr:from>
    <xdr:to>
      <xdr:col>22</xdr:col>
      <xdr:colOff>615950</xdr:colOff>
      <xdr:row>74</xdr:row>
      <xdr:rowOff>53703</xdr:rowOff>
    </xdr:to>
    <xdr:sp macro="" textlink="">
      <xdr:nvSpPr>
        <xdr:cNvPr id="442" name="円/楕円 441"/>
        <xdr:cNvSpPr/>
      </xdr:nvSpPr>
      <xdr:spPr>
        <a:xfrm>
          <a:off x="15621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63880</xdr:rowOff>
    </xdr:from>
    <xdr:ext cx="736600" cy="259045"/>
    <xdr:sp macro="" textlink="">
      <xdr:nvSpPr>
        <xdr:cNvPr id="443" name="テキスト ボックス 442"/>
        <xdr:cNvSpPr txBox="1"/>
      </xdr:nvSpPr>
      <xdr:spPr>
        <a:xfrm>
          <a:off x="15290800" y="1240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41910</xdr:rowOff>
    </xdr:from>
    <xdr:to>
      <xdr:col>21</xdr:col>
      <xdr:colOff>412750</xdr:colOff>
      <xdr:row>73</xdr:row>
      <xdr:rowOff>143510</xdr:rowOff>
    </xdr:to>
    <xdr:sp macro="" textlink="">
      <xdr:nvSpPr>
        <xdr:cNvPr id="444" name="円/楕円 443"/>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153687</xdr:rowOff>
    </xdr:from>
    <xdr:ext cx="762000" cy="259045"/>
    <xdr:sp macro="" textlink="">
      <xdr:nvSpPr>
        <xdr:cNvPr id="445" name="テキスト ボックス 444"/>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161109</xdr:rowOff>
    </xdr:from>
    <xdr:to>
      <xdr:col>20</xdr:col>
      <xdr:colOff>209550</xdr:colOff>
      <xdr:row>75</xdr:row>
      <xdr:rowOff>91259</xdr:rowOff>
    </xdr:to>
    <xdr:sp macro="" textlink="">
      <xdr:nvSpPr>
        <xdr:cNvPr id="446" name="円/楕円 445"/>
        <xdr:cNvSpPr/>
      </xdr:nvSpPr>
      <xdr:spPr>
        <a:xfrm>
          <a:off x="13843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76036</xdr:rowOff>
    </xdr:from>
    <xdr:ext cx="762000" cy="259045"/>
    <xdr:sp macro="" textlink="">
      <xdr:nvSpPr>
        <xdr:cNvPr id="447" name="テキスト ボックス 446"/>
        <xdr:cNvSpPr txBox="1"/>
      </xdr:nvSpPr>
      <xdr:spPr>
        <a:xfrm>
          <a:off x="13512800" y="1293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141515</xdr:rowOff>
    </xdr:from>
    <xdr:to>
      <xdr:col>19</xdr:col>
      <xdr:colOff>6350</xdr:colOff>
      <xdr:row>75</xdr:row>
      <xdr:rowOff>71665</xdr:rowOff>
    </xdr:to>
    <xdr:sp macro="" textlink="">
      <xdr:nvSpPr>
        <xdr:cNvPr id="448" name="円/楕円 447"/>
        <xdr:cNvSpPr/>
      </xdr:nvSpPr>
      <xdr:spPr>
        <a:xfrm>
          <a:off x="12954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56442</xdr:rowOff>
    </xdr:from>
    <xdr:ext cx="762000" cy="259045"/>
    <xdr:sp macro="" textlink="">
      <xdr:nvSpPr>
        <xdr:cNvPr id="449" name="テキスト ボックス 448"/>
        <xdr:cNvSpPr txBox="1"/>
      </xdr:nvSpPr>
      <xdr:spPr>
        <a:xfrm>
          <a:off x="12623800" y="1291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北海道大樹町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145021</xdr:rowOff>
    </xdr:from>
    <xdr:to>
      <xdr:col>4</xdr:col>
      <xdr:colOff>1117600</xdr:colOff>
      <xdr:row>16</xdr:row>
      <xdr:rowOff>19017</xdr:rowOff>
    </xdr:to>
    <xdr:cxnSp macro="">
      <xdr:nvCxnSpPr>
        <xdr:cNvPr id="46" name="直線コネクタ 45"/>
        <xdr:cNvCxnSpPr/>
      </xdr:nvCxnSpPr>
      <xdr:spPr bwMode="auto">
        <a:xfrm flipV="1">
          <a:off x="5003800" y="2764396"/>
          <a:ext cx="647700" cy="4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160566</xdr:rowOff>
    </xdr:from>
    <xdr:to>
      <xdr:col>4</xdr:col>
      <xdr:colOff>469900</xdr:colOff>
      <xdr:row>16</xdr:row>
      <xdr:rowOff>19017</xdr:rowOff>
    </xdr:to>
    <xdr:cxnSp macro="">
      <xdr:nvCxnSpPr>
        <xdr:cNvPr id="49" name="直線コネクタ 48"/>
        <xdr:cNvCxnSpPr/>
      </xdr:nvCxnSpPr>
      <xdr:spPr bwMode="auto">
        <a:xfrm>
          <a:off x="4305300" y="2779941"/>
          <a:ext cx="698500" cy="2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160566</xdr:rowOff>
    </xdr:from>
    <xdr:to>
      <xdr:col>3</xdr:col>
      <xdr:colOff>904875</xdr:colOff>
      <xdr:row>15</xdr:row>
      <xdr:rowOff>161618</xdr:rowOff>
    </xdr:to>
    <xdr:cxnSp macro="">
      <xdr:nvCxnSpPr>
        <xdr:cNvPr id="52" name="直線コネクタ 51"/>
        <xdr:cNvCxnSpPr/>
      </xdr:nvCxnSpPr>
      <xdr:spPr bwMode="auto">
        <a:xfrm flipV="1">
          <a:off x="3606800" y="2779941"/>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158137</xdr:rowOff>
    </xdr:from>
    <xdr:to>
      <xdr:col>3</xdr:col>
      <xdr:colOff>206375</xdr:colOff>
      <xdr:row>15</xdr:row>
      <xdr:rowOff>161618</xdr:rowOff>
    </xdr:to>
    <xdr:cxnSp macro="">
      <xdr:nvCxnSpPr>
        <xdr:cNvPr id="55" name="直線コネクタ 54"/>
        <xdr:cNvCxnSpPr/>
      </xdr:nvCxnSpPr>
      <xdr:spPr bwMode="auto">
        <a:xfrm>
          <a:off x="2908300" y="2777512"/>
          <a:ext cx="698500" cy="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94221</xdr:rowOff>
    </xdr:from>
    <xdr:to>
      <xdr:col>5</xdr:col>
      <xdr:colOff>34925</xdr:colOff>
      <xdr:row>16</xdr:row>
      <xdr:rowOff>24371</xdr:rowOff>
    </xdr:to>
    <xdr:sp macro="" textlink="">
      <xdr:nvSpPr>
        <xdr:cNvPr id="65" name="円/楕円 64"/>
        <xdr:cNvSpPr/>
      </xdr:nvSpPr>
      <xdr:spPr bwMode="auto">
        <a:xfrm>
          <a:off x="5600700" y="271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110748</xdr:rowOff>
    </xdr:from>
    <xdr:ext cx="762000" cy="259045"/>
    <xdr:sp macro="" textlink="">
      <xdr:nvSpPr>
        <xdr:cNvPr id="66" name="人口1人当たり決算額の推移該当値テキスト130"/>
        <xdr:cNvSpPr txBox="1"/>
      </xdr:nvSpPr>
      <xdr:spPr>
        <a:xfrm>
          <a:off x="5740400" y="25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205,180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139667</xdr:rowOff>
    </xdr:from>
    <xdr:to>
      <xdr:col>4</xdr:col>
      <xdr:colOff>520700</xdr:colOff>
      <xdr:row>16</xdr:row>
      <xdr:rowOff>69817</xdr:rowOff>
    </xdr:to>
    <xdr:sp macro="" textlink="">
      <xdr:nvSpPr>
        <xdr:cNvPr id="67" name="円/楕円 66"/>
        <xdr:cNvSpPr/>
      </xdr:nvSpPr>
      <xdr:spPr bwMode="auto">
        <a:xfrm>
          <a:off x="4953000" y="2759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79994</xdr:rowOff>
    </xdr:from>
    <xdr:ext cx="736600" cy="259045"/>
    <xdr:sp macro="" textlink="">
      <xdr:nvSpPr>
        <xdr:cNvPr id="68" name="テキスト ボックス 67"/>
        <xdr:cNvSpPr txBox="1"/>
      </xdr:nvSpPr>
      <xdr:spPr>
        <a:xfrm>
          <a:off x="4622800" y="2527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109766</xdr:rowOff>
    </xdr:from>
    <xdr:to>
      <xdr:col>3</xdr:col>
      <xdr:colOff>955675</xdr:colOff>
      <xdr:row>16</xdr:row>
      <xdr:rowOff>39916</xdr:rowOff>
    </xdr:to>
    <xdr:sp macro="" textlink="">
      <xdr:nvSpPr>
        <xdr:cNvPr id="69" name="円/楕円 68"/>
        <xdr:cNvSpPr/>
      </xdr:nvSpPr>
      <xdr:spPr bwMode="auto">
        <a:xfrm>
          <a:off x="4254500" y="272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50093</xdr:rowOff>
    </xdr:from>
    <xdr:ext cx="762000" cy="259045"/>
    <xdr:sp macro="" textlink="">
      <xdr:nvSpPr>
        <xdr:cNvPr id="70" name="テキスト ボックス 69"/>
        <xdr:cNvSpPr txBox="1"/>
      </xdr:nvSpPr>
      <xdr:spPr>
        <a:xfrm>
          <a:off x="3924300" y="24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202,460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110818</xdr:rowOff>
    </xdr:from>
    <xdr:to>
      <xdr:col>3</xdr:col>
      <xdr:colOff>257175</xdr:colOff>
      <xdr:row>16</xdr:row>
      <xdr:rowOff>40968</xdr:rowOff>
    </xdr:to>
    <xdr:sp macro="" textlink="">
      <xdr:nvSpPr>
        <xdr:cNvPr id="71" name="円/楕円 70"/>
        <xdr:cNvSpPr/>
      </xdr:nvSpPr>
      <xdr:spPr bwMode="auto">
        <a:xfrm>
          <a:off x="3556000" y="273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51145</xdr:rowOff>
    </xdr:from>
    <xdr:ext cx="762000" cy="259045"/>
    <xdr:sp macro="" textlink="">
      <xdr:nvSpPr>
        <xdr:cNvPr id="72" name="テキスト ボックス 71"/>
        <xdr:cNvSpPr txBox="1"/>
      </xdr:nvSpPr>
      <xdr:spPr>
        <a:xfrm>
          <a:off x="3225800" y="249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202,276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107337</xdr:rowOff>
    </xdr:from>
    <xdr:to>
      <xdr:col>2</xdr:col>
      <xdr:colOff>692150</xdr:colOff>
      <xdr:row>16</xdr:row>
      <xdr:rowOff>37487</xdr:rowOff>
    </xdr:to>
    <xdr:sp macro="" textlink="">
      <xdr:nvSpPr>
        <xdr:cNvPr id="73" name="円/楕円 72"/>
        <xdr:cNvSpPr/>
      </xdr:nvSpPr>
      <xdr:spPr bwMode="auto">
        <a:xfrm>
          <a:off x="2857500" y="272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47664</xdr:rowOff>
    </xdr:from>
    <xdr:ext cx="762000" cy="259045"/>
    <xdr:sp macro="" textlink="">
      <xdr:nvSpPr>
        <xdr:cNvPr id="74" name="テキスト ボックス 73"/>
        <xdr:cNvSpPr txBox="1"/>
      </xdr:nvSpPr>
      <xdr:spPr>
        <a:xfrm>
          <a:off x="2527300" y="249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202,885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300018</xdr:rowOff>
    </xdr:from>
    <xdr:to>
      <xdr:col>4</xdr:col>
      <xdr:colOff>1117600</xdr:colOff>
      <xdr:row>38</xdr:row>
      <xdr:rowOff>33917</xdr:rowOff>
    </xdr:to>
    <xdr:cxnSp macro="">
      <xdr:nvCxnSpPr>
        <xdr:cNvPr id="104" name="直線コネクタ 103"/>
        <xdr:cNvCxnSpPr/>
      </xdr:nvCxnSpPr>
      <xdr:spPr bwMode="auto">
        <a:xfrm flipV="1">
          <a:off x="5651500" y="6224568"/>
          <a:ext cx="0" cy="12769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5994</xdr:rowOff>
    </xdr:from>
    <xdr:ext cx="762000" cy="259045"/>
    <xdr:sp macro="" textlink="">
      <xdr:nvSpPr>
        <xdr:cNvPr id="105" name="人口1人当たり決算額の推移最小値テキスト445"/>
        <xdr:cNvSpPr txBox="1"/>
      </xdr:nvSpPr>
      <xdr:spPr>
        <a:xfrm>
          <a:off x="5740400" y="7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38</xdr:row>
      <xdr:rowOff>33917</xdr:rowOff>
    </xdr:from>
    <xdr:to>
      <xdr:col>5</xdr:col>
      <xdr:colOff>73025</xdr:colOff>
      <xdr:row>38</xdr:row>
      <xdr:rowOff>33917</xdr:rowOff>
    </xdr:to>
    <xdr:cxnSp macro="">
      <xdr:nvCxnSpPr>
        <xdr:cNvPr id="106" name="直線コネクタ 105"/>
        <xdr:cNvCxnSpPr/>
      </xdr:nvCxnSpPr>
      <xdr:spPr bwMode="auto">
        <a:xfrm>
          <a:off x="5562600" y="7501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43495</xdr:rowOff>
    </xdr:from>
    <xdr:ext cx="762000" cy="259045"/>
    <xdr:sp macro="" textlink="">
      <xdr:nvSpPr>
        <xdr:cNvPr id="107" name="人口1人当たり決算額の推移最大値テキスト445"/>
        <xdr:cNvSpPr txBox="1"/>
      </xdr:nvSpPr>
      <xdr:spPr>
        <a:xfrm>
          <a:off x="5740400" y="596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300018</xdr:rowOff>
    </xdr:from>
    <xdr:to>
      <xdr:col>5</xdr:col>
      <xdr:colOff>73025</xdr:colOff>
      <xdr:row>33</xdr:row>
      <xdr:rowOff>300018</xdr:rowOff>
    </xdr:to>
    <xdr:cxnSp macro="">
      <xdr:nvCxnSpPr>
        <xdr:cNvPr id="108" name="直線コネクタ 107"/>
        <xdr:cNvCxnSpPr/>
      </xdr:nvCxnSpPr>
      <xdr:spPr bwMode="auto">
        <a:xfrm>
          <a:off x="5562600" y="62245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219463</xdr:rowOff>
    </xdr:from>
    <xdr:to>
      <xdr:col>4</xdr:col>
      <xdr:colOff>1117600</xdr:colOff>
      <xdr:row>35</xdr:row>
      <xdr:rowOff>34472</xdr:rowOff>
    </xdr:to>
    <xdr:cxnSp macro="">
      <xdr:nvCxnSpPr>
        <xdr:cNvPr id="109" name="直線コネクタ 108"/>
        <xdr:cNvCxnSpPr/>
      </xdr:nvCxnSpPr>
      <xdr:spPr bwMode="auto">
        <a:xfrm>
          <a:off x="5003800" y="6486913"/>
          <a:ext cx="647700" cy="15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196704</xdr:rowOff>
    </xdr:from>
    <xdr:ext cx="762000" cy="259045"/>
    <xdr:sp macro="" textlink="">
      <xdr:nvSpPr>
        <xdr:cNvPr id="110" name="人口1人当たり決算額の推移平均値テキスト445"/>
        <xdr:cNvSpPr txBox="1"/>
      </xdr:nvSpPr>
      <xdr:spPr>
        <a:xfrm>
          <a:off x="5740400" y="6807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224627</xdr:rowOff>
    </xdr:from>
    <xdr:to>
      <xdr:col>5</xdr:col>
      <xdr:colOff>34925</xdr:colOff>
      <xdr:row>35</xdr:row>
      <xdr:rowOff>326227</xdr:rowOff>
    </xdr:to>
    <xdr:sp macro="" textlink="">
      <xdr:nvSpPr>
        <xdr:cNvPr id="111" name="フローチャート : 判断 110"/>
        <xdr:cNvSpPr/>
      </xdr:nvSpPr>
      <xdr:spPr bwMode="auto">
        <a:xfrm>
          <a:off x="56007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95192</xdr:rowOff>
    </xdr:from>
    <xdr:to>
      <xdr:col>4</xdr:col>
      <xdr:colOff>469900</xdr:colOff>
      <xdr:row>34</xdr:row>
      <xdr:rowOff>219463</xdr:rowOff>
    </xdr:to>
    <xdr:cxnSp macro="">
      <xdr:nvCxnSpPr>
        <xdr:cNvPr id="112" name="直線コネクタ 111"/>
        <xdr:cNvCxnSpPr/>
      </xdr:nvCxnSpPr>
      <xdr:spPr bwMode="auto">
        <a:xfrm>
          <a:off x="4305300" y="6362642"/>
          <a:ext cx="698500" cy="12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192895</xdr:rowOff>
    </xdr:from>
    <xdr:to>
      <xdr:col>4</xdr:col>
      <xdr:colOff>520700</xdr:colOff>
      <xdr:row>35</xdr:row>
      <xdr:rowOff>294495</xdr:rowOff>
    </xdr:to>
    <xdr:sp macro="" textlink="">
      <xdr:nvSpPr>
        <xdr:cNvPr id="113" name="フローチャート : 判断 112"/>
        <xdr:cNvSpPr/>
      </xdr:nvSpPr>
      <xdr:spPr bwMode="auto">
        <a:xfrm>
          <a:off x="4953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279272</xdr:rowOff>
    </xdr:from>
    <xdr:ext cx="736600" cy="259045"/>
    <xdr:sp macro="" textlink="">
      <xdr:nvSpPr>
        <xdr:cNvPr id="114" name="テキスト ボックス 113"/>
        <xdr:cNvSpPr txBox="1"/>
      </xdr:nvSpPr>
      <xdr:spPr>
        <a:xfrm>
          <a:off x="4622800" y="688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325436</xdr:rowOff>
    </xdr:from>
    <xdr:to>
      <xdr:col>3</xdr:col>
      <xdr:colOff>904875</xdr:colOff>
      <xdr:row>34</xdr:row>
      <xdr:rowOff>95192</xdr:rowOff>
    </xdr:to>
    <xdr:cxnSp macro="">
      <xdr:nvCxnSpPr>
        <xdr:cNvPr id="115" name="直線コネクタ 114"/>
        <xdr:cNvCxnSpPr/>
      </xdr:nvCxnSpPr>
      <xdr:spPr bwMode="auto">
        <a:xfrm>
          <a:off x="3606800" y="6249986"/>
          <a:ext cx="698500" cy="11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155698</xdr:rowOff>
    </xdr:from>
    <xdr:to>
      <xdr:col>3</xdr:col>
      <xdr:colOff>955675</xdr:colOff>
      <xdr:row>35</xdr:row>
      <xdr:rowOff>257298</xdr:rowOff>
    </xdr:to>
    <xdr:sp macro="" textlink="">
      <xdr:nvSpPr>
        <xdr:cNvPr id="116" name="フローチャート : 判断 115"/>
        <xdr:cNvSpPr/>
      </xdr:nvSpPr>
      <xdr:spPr bwMode="auto">
        <a:xfrm>
          <a:off x="4254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242075</xdr:rowOff>
    </xdr:from>
    <xdr:ext cx="762000" cy="259045"/>
    <xdr:sp macro="" textlink="">
      <xdr:nvSpPr>
        <xdr:cNvPr id="117" name="テキスト ボックス 116"/>
        <xdr:cNvSpPr txBox="1"/>
      </xdr:nvSpPr>
      <xdr:spPr>
        <a:xfrm>
          <a:off x="3924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201458</xdr:rowOff>
    </xdr:from>
    <xdr:to>
      <xdr:col>3</xdr:col>
      <xdr:colOff>206375</xdr:colOff>
      <xdr:row>33</xdr:row>
      <xdr:rowOff>325436</xdr:rowOff>
    </xdr:to>
    <xdr:cxnSp macro="">
      <xdr:nvCxnSpPr>
        <xdr:cNvPr id="118" name="直線コネクタ 117"/>
        <xdr:cNvCxnSpPr/>
      </xdr:nvCxnSpPr>
      <xdr:spPr bwMode="auto">
        <a:xfrm>
          <a:off x="2908300" y="6126008"/>
          <a:ext cx="698500" cy="12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99659</xdr:rowOff>
    </xdr:from>
    <xdr:to>
      <xdr:col>3</xdr:col>
      <xdr:colOff>257175</xdr:colOff>
      <xdr:row>35</xdr:row>
      <xdr:rowOff>201259</xdr:rowOff>
    </xdr:to>
    <xdr:sp macro="" textlink="">
      <xdr:nvSpPr>
        <xdr:cNvPr id="119" name="フローチャート : 判断 118"/>
        <xdr:cNvSpPr/>
      </xdr:nvSpPr>
      <xdr:spPr bwMode="auto">
        <a:xfrm>
          <a:off x="35560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186036</xdr:rowOff>
    </xdr:from>
    <xdr:ext cx="762000" cy="259045"/>
    <xdr:sp macro="" textlink="">
      <xdr:nvSpPr>
        <xdr:cNvPr id="120" name="テキスト ボックス 119"/>
        <xdr:cNvSpPr txBox="1"/>
      </xdr:nvSpPr>
      <xdr:spPr>
        <a:xfrm>
          <a:off x="32258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67361</xdr:rowOff>
    </xdr:from>
    <xdr:to>
      <xdr:col>2</xdr:col>
      <xdr:colOff>692150</xdr:colOff>
      <xdr:row>35</xdr:row>
      <xdr:rowOff>168961</xdr:rowOff>
    </xdr:to>
    <xdr:sp macro="" textlink="">
      <xdr:nvSpPr>
        <xdr:cNvPr id="121" name="フローチャート : 判断 120"/>
        <xdr:cNvSpPr/>
      </xdr:nvSpPr>
      <xdr:spPr bwMode="auto">
        <a:xfrm>
          <a:off x="2857500" y="667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153738</xdr:rowOff>
    </xdr:from>
    <xdr:ext cx="762000" cy="259045"/>
    <xdr:sp macro="" textlink="">
      <xdr:nvSpPr>
        <xdr:cNvPr id="122" name="テキスト ボックス 121"/>
        <xdr:cNvSpPr txBox="1"/>
      </xdr:nvSpPr>
      <xdr:spPr>
        <a:xfrm>
          <a:off x="2527300" y="67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326572</xdr:rowOff>
    </xdr:from>
    <xdr:to>
      <xdr:col>5</xdr:col>
      <xdr:colOff>34925</xdr:colOff>
      <xdr:row>35</xdr:row>
      <xdr:rowOff>85272</xdr:rowOff>
    </xdr:to>
    <xdr:sp macro="" textlink="">
      <xdr:nvSpPr>
        <xdr:cNvPr id="128" name="円/楕円 127"/>
        <xdr:cNvSpPr/>
      </xdr:nvSpPr>
      <xdr:spPr bwMode="auto">
        <a:xfrm>
          <a:off x="5600700" y="659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171649</xdr:rowOff>
    </xdr:from>
    <xdr:ext cx="762000" cy="259045"/>
    <xdr:sp macro="" textlink="">
      <xdr:nvSpPr>
        <xdr:cNvPr id="129" name="人口1人当たり決算額の推移該当値テキスト445"/>
        <xdr:cNvSpPr txBox="1"/>
      </xdr:nvSpPr>
      <xdr:spPr>
        <a:xfrm>
          <a:off x="5740400" y="643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58,750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168663</xdr:rowOff>
    </xdr:from>
    <xdr:to>
      <xdr:col>4</xdr:col>
      <xdr:colOff>520700</xdr:colOff>
      <xdr:row>34</xdr:row>
      <xdr:rowOff>270263</xdr:rowOff>
    </xdr:to>
    <xdr:sp macro="" textlink="">
      <xdr:nvSpPr>
        <xdr:cNvPr id="130" name="円/楕円 129"/>
        <xdr:cNvSpPr/>
      </xdr:nvSpPr>
      <xdr:spPr bwMode="auto">
        <a:xfrm>
          <a:off x="4953000" y="643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280440</xdr:rowOff>
    </xdr:from>
    <xdr:ext cx="736600" cy="259045"/>
    <xdr:sp macro="" textlink="">
      <xdr:nvSpPr>
        <xdr:cNvPr id="131" name="テキスト ボックス 130"/>
        <xdr:cNvSpPr txBox="1"/>
      </xdr:nvSpPr>
      <xdr:spPr>
        <a:xfrm>
          <a:off x="4622800" y="620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44392</xdr:rowOff>
    </xdr:from>
    <xdr:to>
      <xdr:col>3</xdr:col>
      <xdr:colOff>955675</xdr:colOff>
      <xdr:row>34</xdr:row>
      <xdr:rowOff>145992</xdr:rowOff>
    </xdr:to>
    <xdr:sp macro="" textlink="">
      <xdr:nvSpPr>
        <xdr:cNvPr id="132" name="円/楕円 131"/>
        <xdr:cNvSpPr/>
      </xdr:nvSpPr>
      <xdr:spPr bwMode="auto">
        <a:xfrm>
          <a:off x="4254500" y="631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156169</xdr:rowOff>
    </xdr:from>
    <xdr:ext cx="762000" cy="259045"/>
    <xdr:sp macro="" textlink="">
      <xdr:nvSpPr>
        <xdr:cNvPr id="133" name="テキスト ボックス 132"/>
        <xdr:cNvSpPr txBox="1"/>
      </xdr:nvSpPr>
      <xdr:spPr>
        <a:xfrm>
          <a:off x="3924300" y="608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84,672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274636</xdr:rowOff>
    </xdr:from>
    <xdr:to>
      <xdr:col>3</xdr:col>
      <xdr:colOff>257175</xdr:colOff>
      <xdr:row>34</xdr:row>
      <xdr:rowOff>33336</xdr:rowOff>
    </xdr:to>
    <xdr:sp macro="" textlink="">
      <xdr:nvSpPr>
        <xdr:cNvPr id="134" name="円/楕円 133"/>
        <xdr:cNvSpPr/>
      </xdr:nvSpPr>
      <xdr:spPr bwMode="auto">
        <a:xfrm>
          <a:off x="3556000" y="619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43513</xdr:rowOff>
    </xdr:from>
    <xdr:ext cx="762000" cy="259045"/>
    <xdr:sp macro="" textlink="">
      <xdr:nvSpPr>
        <xdr:cNvPr id="135" name="テキスト ボックス 134"/>
        <xdr:cNvSpPr txBox="1"/>
      </xdr:nvSpPr>
      <xdr:spPr>
        <a:xfrm>
          <a:off x="3225800" y="596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95,021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150658</xdr:rowOff>
    </xdr:from>
    <xdr:to>
      <xdr:col>2</xdr:col>
      <xdr:colOff>692150</xdr:colOff>
      <xdr:row>33</xdr:row>
      <xdr:rowOff>252258</xdr:rowOff>
    </xdr:to>
    <xdr:sp macro="" textlink="">
      <xdr:nvSpPr>
        <xdr:cNvPr id="136" name="円/楕円 135"/>
        <xdr:cNvSpPr/>
      </xdr:nvSpPr>
      <xdr:spPr bwMode="auto">
        <a:xfrm>
          <a:off x="2857500" y="607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90985</xdr:rowOff>
    </xdr:from>
    <xdr:ext cx="762000" cy="259045"/>
    <xdr:sp macro="" textlink="">
      <xdr:nvSpPr>
        <xdr:cNvPr id="137" name="テキスト ボックス 136"/>
        <xdr:cNvSpPr txBox="1"/>
      </xdr:nvSpPr>
      <xdr:spPr>
        <a:xfrm>
          <a:off x="2527300" y="58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の取り組みにより、財政調整基金残高が増加傾向にあることから、標準財政規模に対する財政調整基金割合は上昇傾向にある。また、執行管理の徹底から実質収支額は毎年２億円前後となっている。</a:t>
          </a:r>
        </a:p>
        <a:p>
          <a:r>
            <a:rPr kumimoji="1" lang="ja-JP" altLang="en-US" sz="1400">
              <a:latin typeface="ＭＳ ゴシック" pitchFamily="49" charset="-128"/>
              <a:ea typeface="ＭＳ ゴシック" pitchFamily="49" charset="-128"/>
            </a:rPr>
            <a:t>　今後も財政の健全化に努め、持続的な財政運営ができるよう執行管理の徹底を図る。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連結対象団体において赤字額は発生していない。</a:t>
          </a:r>
        </a:p>
        <a:p>
          <a:r>
            <a:rPr kumimoji="1" lang="ja-JP" altLang="en-US" sz="1400">
              <a:latin typeface="ＭＳ ゴシック" pitchFamily="49" charset="-128"/>
              <a:ea typeface="ＭＳ ゴシック" pitchFamily="49" charset="-128"/>
            </a:rPr>
            <a:t>　今後も、赤字額を発生しないように、各事業において財政の健全化に努める。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国民健康保険病院事業における医師住宅。病院改築工事（平成２４年度～平成２７年度）に対する病院事業債・過疎対策事業債の償還については、一般会計からの負担により赤字が発生しないように措置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公債費負担適正化計画等に基づく繰上償還の実施や新規事業の抑制などにより、元利償還金は毎年減少傾向にある。</a:t>
          </a:r>
        </a:p>
        <a:p>
          <a:r>
            <a:rPr kumimoji="1" lang="ja-JP" altLang="en-US" sz="1400">
              <a:latin typeface="ＭＳ ゴシック" pitchFamily="49" charset="-128"/>
              <a:ea typeface="ＭＳ ゴシック" pitchFamily="49" charset="-128"/>
            </a:rPr>
            <a:t>　毎年度の元利償還金が増嵩しないように計画的な事業の推進を図るとともに、交付税措置の高い起債の選択により実質公債費比率の抑制に努める。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高金利債の補償金免除繰上償還の実施や既往債の定期償還が進んでいること、また交付税措置の高い起債の選択により、将来負担比率（分子）は減少傾向にある。</a:t>
          </a:r>
        </a:p>
        <a:p>
          <a:r>
            <a:rPr kumimoji="1" lang="ja-JP" altLang="en-US" sz="1400">
              <a:latin typeface="ＭＳ ゴシック" pitchFamily="49" charset="-128"/>
              <a:ea typeface="ＭＳ ゴシック" pitchFamily="49" charset="-128"/>
            </a:rPr>
            <a:t>　町立病院改築事業による公営企業債の借入れにより準元利償還金が増えるものの、将来負担比率の減少は続くものと推測する。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7332725</v>
      </c>
      <c r="BO4" s="379"/>
      <c r="BP4" s="379"/>
      <c r="BQ4" s="379"/>
      <c r="BR4" s="379"/>
      <c r="BS4" s="379"/>
      <c r="BT4" s="379"/>
      <c r="BU4" s="380"/>
      <c r="BV4" s="378">
        <v>7381921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7045830</v>
      </c>
      <c r="BO5" s="384"/>
      <c r="BP5" s="384"/>
      <c r="BQ5" s="384"/>
      <c r="BR5" s="384"/>
      <c r="BS5" s="384"/>
      <c r="BT5" s="384"/>
      <c r="BU5" s="385"/>
      <c r="BV5" s="383">
        <v>7035168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80.599999999999994</v>
      </c>
      <c r="CU5" s="354"/>
      <c r="CV5" s="354"/>
      <c r="CW5" s="354"/>
      <c r="CX5" s="354"/>
      <c r="CY5" s="354"/>
      <c r="CZ5" s="354"/>
      <c r="DA5" s="355"/>
      <c r="DB5" s="353">
        <v>75.099999999999994</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286895</v>
      </c>
      <c r="BO6" s="384"/>
      <c r="BP6" s="384"/>
      <c r="BQ6" s="384"/>
      <c r="BR6" s="384"/>
      <c r="BS6" s="384"/>
      <c r="BT6" s="384"/>
      <c r="BU6" s="385"/>
      <c r="BV6" s="383">
        <v>346753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v>
      </c>
      <c r="CU6" s="530"/>
      <c r="CV6" s="530"/>
      <c r="CW6" s="530"/>
      <c r="CX6" s="530"/>
      <c r="CY6" s="530"/>
      <c r="CZ6" s="530"/>
      <c r="DA6" s="531"/>
      <c r="DB6" s="529">
        <v>79.400000000000006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36191</v>
      </c>
      <c r="BO7" s="384"/>
      <c r="BP7" s="384"/>
      <c r="BQ7" s="384"/>
      <c r="BR7" s="384"/>
      <c r="BS7" s="384"/>
      <c r="BT7" s="384"/>
      <c r="BU7" s="385"/>
      <c r="BV7" s="383">
        <v>66252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4323542</v>
      </c>
      <c r="CU7" s="384"/>
      <c r="CV7" s="384"/>
      <c r="CW7" s="384"/>
      <c r="CX7" s="384"/>
      <c r="CY7" s="384"/>
      <c r="CZ7" s="384"/>
      <c r="DA7" s="385"/>
      <c r="DB7" s="383">
        <v>4586240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250704</v>
      </c>
      <c r="BO8" s="384"/>
      <c r="BP8" s="384"/>
      <c r="BQ8" s="384"/>
      <c r="BR8" s="384"/>
      <c r="BS8" s="384"/>
      <c r="BT8" s="384"/>
      <c r="BU8" s="385"/>
      <c r="BV8" s="383">
        <v>280501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0.19</v>
      </c>
      <c r="CU8" s="493"/>
      <c r="CV8" s="493"/>
      <c r="CW8" s="493"/>
      <c r="CX8" s="493"/>
      <c r="CY8" s="493"/>
      <c r="CZ8" s="493"/>
      <c r="DA8" s="494"/>
      <c r="DB8" s="492">
        <v>0.2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5977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-29797</v>
      </c>
      <c r="BO9" s="384"/>
      <c r="BP9" s="384"/>
      <c r="BQ9" s="384"/>
      <c r="BR9" s="384"/>
      <c r="BS9" s="384"/>
      <c r="BT9" s="384"/>
      <c r="BU9" s="385"/>
      <c r="BV9" s="383">
        <v>87918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6407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333234</v>
      </c>
      <c r="BO10" s="384"/>
      <c r="BP10" s="384"/>
      <c r="BQ10" s="384"/>
      <c r="BR10" s="384"/>
      <c r="BS10" s="384"/>
      <c r="BT10" s="384"/>
      <c r="BU10" s="385"/>
      <c r="BV10" s="383">
        <v>250116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5845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5800</v>
      </c>
      <c r="S13" s="485"/>
      <c r="T13" s="485"/>
      <c r="U13" s="485"/>
      <c r="V13" s="486"/>
      <c r="W13" s="472" t="s">
        <v>124</v>
      </c>
      <c r="X13" s="398"/>
      <c r="Y13" s="398"/>
      <c r="Z13" s="398"/>
      <c r="AA13" s="398"/>
      <c r="AB13" s="399"/>
      <c r="AC13" s="359">
        <v>1037</v>
      </c>
      <c r="AD13" s="360"/>
      <c r="AE13" s="360"/>
      <c r="AF13" s="360"/>
      <c r="AG13" s="361"/>
      <c r="AH13" s="359">
        <v>1146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303437</v>
      </c>
      <c r="BO13" s="384"/>
      <c r="BP13" s="384"/>
      <c r="BQ13" s="384"/>
      <c r="BR13" s="384"/>
      <c r="BS13" s="384"/>
      <c r="BT13" s="384"/>
      <c r="BU13" s="385"/>
      <c r="BV13" s="383">
        <v>328034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5916</v>
      </c>
      <c r="S14" s="485"/>
      <c r="T14" s="485"/>
      <c r="U14" s="485"/>
      <c r="V14" s="486"/>
      <c r="W14" s="487"/>
      <c r="X14" s="401"/>
      <c r="Y14" s="401"/>
      <c r="Z14" s="401"/>
      <c r="AA14" s="401"/>
      <c r="AB14" s="402"/>
      <c r="AC14" s="477">
        <v>32.6</v>
      </c>
      <c r="AD14" s="478"/>
      <c r="AE14" s="478"/>
      <c r="AF14" s="478"/>
      <c r="AG14" s="479"/>
      <c r="AH14" s="477">
        <v>32.299999999999997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58.5</v>
      </c>
      <c r="CU14" s="456"/>
      <c r="CV14" s="456"/>
      <c r="CW14" s="456"/>
      <c r="CX14" s="456"/>
      <c r="CY14" s="456"/>
      <c r="CZ14" s="456"/>
      <c r="DA14" s="457"/>
      <c r="DB14" s="488">
        <v>62.5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5881</v>
      </c>
      <c r="S15" s="485"/>
      <c r="T15" s="485"/>
      <c r="U15" s="485"/>
      <c r="V15" s="486"/>
      <c r="W15" s="472" t="s">
        <v>131</v>
      </c>
      <c r="X15" s="398"/>
      <c r="Y15" s="398"/>
      <c r="Z15" s="398"/>
      <c r="AA15" s="398"/>
      <c r="AB15" s="399"/>
      <c r="AC15" s="359">
        <v>561</v>
      </c>
      <c r="AD15" s="360"/>
      <c r="AE15" s="360"/>
      <c r="AF15" s="360"/>
      <c r="AG15" s="361"/>
      <c r="AH15" s="359">
        <v>639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794891</v>
      </c>
      <c r="BO15" s="379"/>
      <c r="BP15" s="379"/>
      <c r="BQ15" s="379"/>
      <c r="BR15" s="379"/>
      <c r="BS15" s="379"/>
      <c r="BT15" s="379"/>
      <c r="BU15" s="380"/>
      <c r="BV15" s="378">
        <v>778782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17.600000000000001</v>
      </c>
      <c r="AD16" s="478"/>
      <c r="AE16" s="478"/>
      <c r="AF16" s="478"/>
      <c r="AG16" s="479"/>
      <c r="AH16" s="477">
        <v>18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3903613</v>
      </c>
      <c r="BO16" s="384"/>
      <c r="BP16" s="384"/>
      <c r="BQ16" s="384"/>
      <c r="BR16" s="384"/>
      <c r="BS16" s="384"/>
      <c r="BT16" s="384"/>
      <c r="BU16" s="385"/>
      <c r="BV16" s="383">
        <v>4151739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1587</v>
      </c>
      <c r="AD17" s="360"/>
      <c r="AE17" s="360"/>
      <c r="AF17" s="360"/>
      <c r="AG17" s="361"/>
      <c r="AH17" s="359">
        <v>1763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984512</v>
      </c>
      <c r="BO17" s="384"/>
      <c r="BP17" s="384"/>
      <c r="BQ17" s="384"/>
      <c r="BR17" s="384"/>
      <c r="BS17" s="384"/>
      <c r="BT17" s="384"/>
      <c r="BU17" s="385"/>
      <c r="BV17" s="383">
        <v>961874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815.68</v>
      </c>
      <c r="M18" s="448"/>
      <c r="N18" s="448"/>
      <c r="O18" s="448"/>
      <c r="P18" s="448"/>
      <c r="Q18" s="448"/>
      <c r="R18" s="449"/>
      <c r="S18" s="449"/>
      <c r="T18" s="449"/>
      <c r="U18" s="449"/>
      <c r="V18" s="450"/>
      <c r="W18" s="464"/>
      <c r="X18" s="465"/>
      <c r="Y18" s="465"/>
      <c r="Z18" s="465"/>
      <c r="AA18" s="465"/>
      <c r="AB18" s="473"/>
      <c r="AC18" s="347">
        <v>49.8</v>
      </c>
      <c r="AD18" s="348"/>
      <c r="AE18" s="348"/>
      <c r="AF18" s="348"/>
      <c r="AG18" s="451"/>
      <c r="AH18" s="347">
        <v>49.7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3558036</v>
      </c>
      <c r="BO18" s="384"/>
      <c r="BP18" s="384"/>
      <c r="BQ18" s="384"/>
      <c r="BR18" s="384"/>
      <c r="BS18" s="384"/>
      <c r="BT18" s="384"/>
      <c r="BU18" s="385"/>
      <c r="BV18" s="383">
        <v>3511703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5076815</v>
      </c>
      <c r="BO19" s="384"/>
      <c r="BP19" s="384"/>
      <c r="BQ19" s="384"/>
      <c r="BR19" s="384"/>
      <c r="BS19" s="384"/>
      <c r="BT19" s="384"/>
      <c r="BU19" s="385"/>
      <c r="BV19" s="383">
        <v>5264660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2533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7605129</v>
      </c>
      <c r="BO23" s="384"/>
      <c r="BP23" s="384"/>
      <c r="BQ23" s="384"/>
      <c r="BR23" s="384"/>
      <c r="BS23" s="384"/>
      <c r="BT23" s="384"/>
      <c r="BU23" s="385"/>
      <c r="BV23" s="383">
        <v>7307653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6840</v>
      </c>
      <c r="R24" s="360"/>
      <c r="S24" s="360"/>
      <c r="T24" s="360"/>
      <c r="U24" s="360"/>
      <c r="V24" s="361"/>
      <c r="W24" s="427"/>
      <c r="X24" s="418"/>
      <c r="Y24" s="419"/>
      <c r="Z24" s="356" t="s">
        <v>155</v>
      </c>
      <c r="AA24" s="357"/>
      <c r="AB24" s="357"/>
      <c r="AC24" s="357"/>
      <c r="AD24" s="357"/>
      <c r="AE24" s="357"/>
      <c r="AF24" s="357"/>
      <c r="AG24" s="358"/>
      <c r="AH24" s="359">
        <v>90</v>
      </c>
      <c r="AI24" s="360"/>
      <c r="AJ24" s="360"/>
      <c r="AK24" s="360"/>
      <c r="AL24" s="361"/>
      <c r="AM24" s="359">
        <v>279000</v>
      </c>
      <c r="AN24" s="360"/>
      <c r="AO24" s="360"/>
      <c r="AP24" s="360"/>
      <c r="AQ24" s="360"/>
      <c r="AR24" s="361"/>
      <c r="AS24" s="359">
        <v>3100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7328293</v>
      </c>
      <c r="BO24" s="384"/>
      <c r="BP24" s="384"/>
      <c r="BQ24" s="384"/>
      <c r="BR24" s="384"/>
      <c r="BS24" s="384"/>
      <c r="BT24" s="384"/>
      <c r="BU24" s="385"/>
      <c r="BV24" s="383">
        <v>6946303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5770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229515</v>
      </c>
      <c r="BO25" s="379"/>
      <c r="BP25" s="379"/>
      <c r="BQ25" s="379"/>
      <c r="BR25" s="379"/>
      <c r="BS25" s="379"/>
      <c r="BT25" s="379"/>
      <c r="BU25" s="380"/>
      <c r="BV25" s="378">
        <v>433429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5360</v>
      </c>
      <c r="R26" s="360"/>
      <c r="S26" s="360"/>
      <c r="T26" s="360"/>
      <c r="U26" s="360"/>
      <c r="V26" s="361"/>
      <c r="W26" s="427"/>
      <c r="X26" s="418"/>
      <c r="Y26" s="419"/>
      <c r="Z26" s="356" t="s">
        <v>161</v>
      </c>
      <c r="AA26" s="395"/>
      <c r="AB26" s="395"/>
      <c r="AC26" s="395"/>
      <c r="AD26" s="395"/>
      <c r="AE26" s="395"/>
      <c r="AF26" s="395"/>
      <c r="AG26" s="396"/>
      <c r="AH26" s="359">
        <v>1</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164</v>
      </c>
      <c r="F27" s="357"/>
      <c r="G27" s="357"/>
      <c r="H27" s="357"/>
      <c r="I27" s="357"/>
      <c r="J27" s="357"/>
      <c r="K27" s="358"/>
      <c r="L27" s="359">
        <v>1</v>
      </c>
      <c r="M27" s="360"/>
      <c r="N27" s="360"/>
      <c r="O27" s="360"/>
      <c r="P27" s="361"/>
      <c r="Q27" s="359">
        <v>2700</v>
      </c>
      <c r="R27" s="360"/>
      <c r="S27" s="360"/>
      <c r="T27" s="360"/>
      <c r="U27" s="360"/>
      <c r="V27" s="361"/>
      <c r="W27" s="427"/>
      <c r="X27" s="418"/>
      <c r="Y27" s="419"/>
      <c r="Z27" s="356" t="s">
        <v>165</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167</v>
      </c>
      <c r="F28" s="357"/>
      <c r="G28" s="357"/>
      <c r="H28" s="357"/>
      <c r="I28" s="357"/>
      <c r="J28" s="357"/>
      <c r="K28" s="358"/>
      <c r="L28" s="359">
        <v>1</v>
      </c>
      <c r="M28" s="360"/>
      <c r="N28" s="360"/>
      <c r="O28" s="360"/>
      <c r="P28" s="361"/>
      <c r="Q28" s="359">
        <v>2150</v>
      </c>
      <c r="R28" s="360"/>
      <c r="S28" s="360"/>
      <c r="T28" s="360"/>
      <c r="U28" s="360"/>
      <c r="V28" s="361"/>
      <c r="W28" s="427"/>
      <c r="X28" s="418"/>
      <c r="Y28" s="419"/>
      <c r="Z28" s="356" t="s">
        <v>168</v>
      </c>
      <c r="AA28" s="357"/>
      <c r="AB28" s="357"/>
      <c r="AC28" s="357"/>
      <c r="AD28" s="357"/>
      <c r="AE28" s="357"/>
      <c r="AF28" s="357"/>
      <c r="AG28" s="358"/>
      <c r="AH28" s="359">
        <v>10</v>
      </c>
      <c r="AI28" s="360"/>
      <c r="AJ28" s="360"/>
      <c r="AK28" s="360"/>
      <c r="AL28" s="361"/>
      <c r="AM28" s="359">
        <v>29170</v>
      </c>
      <c r="AN28" s="360"/>
      <c r="AO28" s="360"/>
      <c r="AP28" s="360"/>
      <c r="AQ28" s="360"/>
      <c r="AR28" s="361"/>
      <c r="AS28" s="359">
        <v>2917</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2259594</v>
      </c>
      <c r="BO28" s="379"/>
      <c r="BP28" s="379"/>
      <c r="BQ28" s="379"/>
      <c r="BR28" s="379"/>
      <c r="BS28" s="379"/>
      <c r="BT28" s="379"/>
      <c r="BU28" s="380"/>
      <c r="BV28" s="378">
        <v>1926360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171</v>
      </c>
      <c r="F29" s="357"/>
      <c r="G29" s="357"/>
      <c r="H29" s="357"/>
      <c r="I29" s="357"/>
      <c r="J29" s="357"/>
      <c r="K29" s="358"/>
      <c r="L29" s="359">
        <v>10</v>
      </c>
      <c r="M29" s="360"/>
      <c r="N29" s="360"/>
      <c r="O29" s="360"/>
      <c r="P29" s="361"/>
      <c r="Q29" s="359">
        <v>1750</v>
      </c>
      <c r="R29" s="360"/>
      <c r="S29" s="360"/>
      <c r="T29" s="360"/>
      <c r="U29" s="360"/>
      <c r="V29" s="361"/>
      <c r="W29" s="428"/>
      <c r="X29" s="429"/>
      <c r="Y29" s="430"/>
      <c r="Z29" s="356" t="s">
        <v>172</v>
      </c>
      <c r="AA29" s="357"/>
      <c r="AB29" s="357"/>
      <c r="AC29" s="357"/>
      <c r="AD29" s="357"/>
      <c r="AE29" s="357"/>
      <c r="AF29" s="357"/>
      <c r="AG29" s="358"/>
      <c r="AH29" s="359">
        <v>100</v>
      </c>
      <c r="AI29" s="360"/>
      <c r="AJ29" s="360"/>
      <c r="AK29" s="360"/>
      <c r="AL29" s="361"/>
      <c r="AM29" s="359">
        <v>308170</v>
      </c>
      <c r="AN29" s="360"/>
      <c r="AO29" s="360"/>
      <c r="AP29" s="360"/>
      <c r="AQ29" s="360"/>
      <c r="AR29" s="361"/>
      <c r="AS29" s="359">
        <v>3082</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63937</v>
      </c>
      <c r="BO29" s="384"/>
      <c r="BP29" s="384"/>
      <c r="BQ29" s="384"/>
      <c r="BR29" s="384"/>
      <c r="BS29" s="384"/>
      <c r="BT29" s="384"/>
      <c r="BU29" s="385"/>
      <c r="BV29" s="383">
        <v>63918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401985</v>
      </c>
      <c r="BO30" s="387"/>
      <c r="BP30" s="387"/>
      <c r="BQ30" s="387"/>
      <c r="BR30" s="387"/>
      <c r="BS30" s="387"/>
      <c r="BT30" s="387"/>
      <c r="BU30" s="388"/>
      <c r="BV30" s="386">
        <v>400645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十勝環境複合事務組合（一般会計）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国民健康保険病院事業会計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十勝環境複合事務組合（余熱利用事業会計）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南十勝複合事務組合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十勝圏複合事務組合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南十勝消防事務組合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7661</v>
      </c>
      <c r="J41" s="83">
        <v>7517</v>
      </c>
      <c r="K41" s="83">
        <v>7178</v>
      </c>
      <c r="L41" s="83">
        <v>7308</v>
      </c>
      <c r="M41" s="84">
        <v>7605</v>
      </c>
    </row>
    <row r="42" spans="2:13" ht="27.75" customHeight="1" x14ac:dyDescent="0.15">
      <c r="B42" s="1171"/>
      <c r="C42" s="1172"/>
      <c r="D42" s="85"/>
      <c r="E42" s="1175" t="s">
        <v>26</v>
      </c>
      <c r="F42" s="1175"/>
      <c r="G42" s="1175"/>
      <c r="H42" s="1176"/>
      <c r="I42" s="86">
        <v>94</v>
      </c>
      <c r="J42" s="87" t="s">
        <v>477</v>
      </c>
      <c r="K42" s="87" t="s">
        <v>477</v>
      </c>
      <c r="L42" s="87" t="s">
        <v>477</v>
      </c>
      <c r="M42" s="88" t="s">
        <v>477</v>
      </c>
    </row>
    <row r="43" spans="2:13" ht="27.75" customHeight="1" x14ac:dyDescent="0.15">
      <c r="B43" s="1171"/>
      <c r="C43" s="1172"/>
      <c r="D43" s="85"/>
      <c r="E43" s="1175" t="s">
        <v>27</v>
      </c>
      <c r="F43" s="1175"/>
      <c r="G43" s="1175"/>
      <c r="H43" s="1176"/>
      <c r="I43" s="86">
        <v>3100</v>
      </c>
      <c r="J43" s="87">
        <v>2837</v>
      </c>
      <c r="K43" s="87">
        <v>2913</v>
      </c>
      <c r="L43" s="87">
        <v>3250</v>
      </c>
      <c r="M43" s="88">
        <v>3363</v>
      </c>
    </row>
    <row r="44" spans="2:13" ht="27.75" customHeight="1" x14ac:dyDescent="0.15">
      <c r="B44" s="1171"/>
      <c r="C44" s="1172"/>
      <c r="D44" s="85"/>
      <c r="E44" s="1175" t="s">
        <v>28</v>
      </c>
      <c r="F44" s="1175"/>
      <c r="G44" s="1175"/>
      <c r="H44" s="1176"/>
      <c r="I44" s="86">
        <v>384</v>
      </c>
      <c r="J44" s="87">
        <v>375</v>
      </c>
      <c r="K44" s="87">
        <v>351</v>
      </c>
      <c r="L44" s="87">
        <v>325</v>
      </c>
      <c r="M44" s="88">
        <v>320</v>
      </c>
    </row>
    <row r="45" spans="2:13" ht="27.75" customHeight="1" x14ac:dyDescent="0.15">
      <c r="B45" s="1171"/>
      <c r="C45" s="1172"/>
      <c r="D45" s="85"/>
      <c r="E45" s="1175" t="s">
        <v>29</v>
      </c>
      <c r="F45" s="1175"/>
      <c r="G45" s="1175"/>
      <c r="H45" s="1176"/>
      <c r="I45" s="86">
        <v>1230</v>
      </c>
      <c r="J45" s="87">
        <v>1126</v>
      </c>
      <c r="K45" s="87">
        <v>1137</v>
      </c>
      <c r="L45" s="87">
        <v>944</v>
      </c>
      <c r="M45" s="88">
        <v>818</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2035</v>
      </c>
      <c r="J49" s="87">
        <v>2035</v>
      </c>
      <c r="K49" s="87">
        <v>2166</v>
      </c>
      <c r="L49" s="87">
        <v>2384</v>
      </c>
      <c r="M49" s="88">
        <v>2724</v>
      </c>
    </row>
    <row r="50" spans="2:13" ht="27.75" customHeight="1" x14ac:dyDescent="0.15">
      <c r="B50" s="1171"/>
      <c r="C50" s="1172"/>
      <c r="D50" s="85"/>
      <c r="E50" s="1175" t="s">
        <v>35</v>
      </c>
      <c r="F50" s="1175"/>
      <c r="G50" s="1175"/>
      <c r="H50" s="1176"/>
      <c r="I50" s="86">
        <v>627</v>
      </c>
      <c r="J50" s="87">
        <v>559</v>
      </c>
      <c r="K50" s="87">
        <v>514</v>
      </c>
      <c r="L50" s="87">
        <v>470</v>
      </c>
      <c r="M50" s="88">
        <v>425</v>
      </c>
    </row>
    <row r="51" spans="2:13" ht="27.75" customHeight="1" x14ac:dyDescent="0.15">
      <c r="B51" s="1173"/>
      <c r="C51" s="1174"/>
      <c r="D51" s="85"/>
      <c r="E51" s="1175" t="s">
        <v>36</v>
      </c>
      <c r="F51" s="1175"/>
      <c r="G51" s="1175"/>
      <c r="H51" s="1176"/>
      <c r="I51" s="86">
        <v>6396</v>
      </c>
      <c r="J51" s="87">
        <v>6486</v>
      </c>
      <c r="K51" s="87">
        <v>6215</v>
      </c>
      <c r="L51" s="87">
        <v>6534</v>
      </c>
      <c r="M51" s="88">
        <v>6817</v>
      </c>
    </row>
    <row r="52" spans="2:13" ht="27.75" customHeight="1" thickBot="1" x14ac:dyDescent="0.2">
      <c r="B52" s="1177" t="s">
        <v>37</v>
      </c>
      <c r="C52" s="1178"/>
      <c r="D52" s="90"/>
      <c r="E52" s="1179" t="s">
        <v>38</v>
      </c>
      <c r="F52" s="1179"/>
      <c r="G52" s="1179"/>
      <c r="H52" s="1180"/>
      <c r="I52" s="91">
        <v>3411</v>
      </c>
      <c r="J52" s="92">
        <v>2775</v>
      </c>
      <c r="K52" s="92">
        <v>2683</v>
      </c>
      <c r="L52" s="92">
        <v>2438</v>
      </c>
      <c r="M52" s="93">
        <v>2140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107753</v>
      </c>
      <c r="E3" s="116"/>
      <c r="F3" s="117">
        <v>192544</v>
      </c>
      <c r="G3" s="118"/>
      <c r="H3" s="119"/>
    </row>
    <row r="4" spans="1:8" x14ac:dyDescent="0.15">
      <c r="A4" s="120"/>
      <c r="B4" s="121"/>
      <c r="C4" s="122"/>
      <c r="D4" s="123">
        <v>78008</v>
      </c>
      <c r="E4" s="124"/>
      <c r="F4" s="125">
        <v>82235</v>
      </c>
      <c r="G4" s="126"/>
      <c r="H4" s="127"/>
    </row>
    <row r="5" spans="1:8" x14ac:dyDescent="0.15">
      <c r="A5" s="108" t="s">
        <v>510</v>
      </c>
      <c r="B5" s="113"/>
      <c r="C5" s="114"/>
      <c r="D5" s="115">
        <v>186219</v>
      </c>
      <c r="E5" s="116"/>
      <c r="F5" s="117">
        <v>146140</v>
      </c>
      <c r="G5" s="118"/>
      <c r="H5" s="119"/>
    </row>
    <row r="6" spans="1:8" x14ac:dyDescent="0.15">
      <c r="A6" s="120"/>
      <c r="B6" s="121"/>
      <c r="C6" s="122"/>
      <c r="D6" s="123">
        <v>65933</v>
      </c>
      <c r="E6" s="124"/>
      <c r="F6" s="125">
        <v>75451</v>
      </c>
      <c r="G6" s="126"/>
      <c r="H6" s="127"/>
    </row>
    <row r="7" spans="1:8" x14ac:dyDescent="0.15">
      <c r="A7" s="108" t="s">
        <v>511</v>
      </c>
      <c r="B7" s="113"/>
      <c r="C7" s="114"/>
      <c r="D7" s="115">
        <v>73091</v>
      </c>
      <c r="E7" s="116"/>
      <c r="F7" s="117">
        <v>146641</v>
      </c>
      <c r="G7" s="118"/>
      <c r="H7" s="119"/>
    </row>
    <row r="8" spans="1:8" x14ac:dyDescent="0.15">
      <c r="A8" s="120"/>
      <c r="B8" s="121"/>
      <c r="C8" s="122"/>
      <c r="D8" s="123">
        <v>42899</v>
      </c>
      <c r="E8" s="124"/>
      <c r="F8" s="125">
        <v>68142</v>
      </c>
      <c r="G8" s="126"/>
      <c r="H8" s="127"/>
    </row>
    <row r="9" spans="1:8" x14ac:dyDescent="0.15">
      <c r="A9" s="108" t="s">
        <v>512</v>
      </c>
      <c r="B9" s="113"/>
      <c r="C9" s="114"/>
      <c r="D9" s="115">
        <v>95459</v>
      </c>
      <c r="E9" s="116"/>
      <c r="F9" s="117">
        <v>174587</v>
      </c>
      <c r="G9" s="118"/>
      <c r="H9" s="119"/>
    </row>
    <row r="10" spans="1:8" x14ac:dyDescent="0.15">
      <c r="A10" s="120"/>
      <c r="B10" s="121"/>
      <c r="C10" s="122"/>
      <c r="D10" s="123">
        <v>51997</v>
      </c>
      <c r="E10" s="124"/>
      <c r="F10" s="125">
        <v>79695</v>
      </c>
      <c r="G10" s="126"/>
      <c r="H10" s="127"/>
    </row>
    <row r="11" spans="1:8" x14ac:dyDescent="0.15">
      <c r="A11" s="108" t="s">
        <v>513</v>
      </c>
      <c r="B11" s="113"/>
      <c r="C11" s="114"/>
      <c r="D11" s="115">
        <v>163554</v>
      </c>
      <c r="E11" s="116"/>
      <c r="F11" s="117">
        <v>175675</v>
      </c>
      <c r="G11" s="118"/>
      <c r="H11" s="119"/>
    </row>
    <row r="12" spans="1:8" x14ac:dyDescent="0.15">
      <c r="A12" s="120"/>
      <c r="B12" s="121"/>
      <c r="C12" s="128"/>
      <c r="D12" s="123">
        <v>49121</v>
      </c>
      <c r="E12" s="124"/>
      <c r="F12" s="125">
        <v>87698</v>
      </c>
      <c r="G12" s="126"/>
      <c r="H12" s="127"/>
    </row>
    <row r="13" spans="1:8" x14ac:dyDescent="0.15">
      <c r="A13" s="108"/>
      <c r="B13" s="113"/>
      <c r="C13" s="129"/>
      <c r="D13" s="130">
        <v>125215</v>
      </c>
      <c r="E13" s="131"/>
      <c r="F13" s="132">
        <v>167117</v>
      </c>
      <c r="G13" s="133"/>
      <c r="H13" s="119"/>
    </row>
    <row r="14" spans="1:8" x14ac:dyDescent="0.15">
      <c r="A14" s="120"/>
      <c r="B14" s="121"/>
      <c r="C14" s="122"/>
      <c r="D14" s="123">
        <v>57592</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4.7699999999999996</v>
      </c>
      <c r="C19" s="134">
        <f>ROUND(VALUE(SUBSTITUTE(実質収支比率等に係る経年分析!G$48,"▲","-")),2)</f>
        <v>6.07</v>
      </c>
      <c r="D19" s="134">
        <f>ROUND(VALUE(SUBSTITUTE(実質収支比率等に係る経年分析!H$48,"▲","-")),2)</f>
        <v>4.12</v>
      </c>
      <c r="E19" s="134">
        <f>ROUND(VALUE(SUBSTITUTE(実質収支比率等に係る経年分析!I$48,"▲","-")),2)</f>
        <v>6.12</v>
      </c>
      <c r="F19" s="134">
        <f>ROUND(VALUE(SUBSTITUTE(実質収支比率等に係る経年分析!J$48,"▲","-")),2)</f>
        <v>5.8</v>
      </c>
    </row>
    <row r="20" spans="1:11" x14ac:dyDescent="0.15">
      <c r="A20" s="134" t="s">
        <v>43</v>
      </c>
      <c r="B20" s="134">
        <f>ROUND(VALUE(SUBSTITUTE(実質収支比率等に係る経年分析!F$47,"▲","-")),2)</f>
        <v>34.18</v>
      </c>
      <c r="C20" s="134">
        <f>ROUND(VALUE(SUBSTITUTE(実質収支比率等に係る経年分析!G$47,"▲","-")),2)</f>
        <v>35.19</v>
      </c>
      <c r="D20" s="134">
        <f>ROUND(VALUE(SUBSTITUTE(実質収支比率等に係る経年分析!H$47,"▲","-")),2)</f>
        <v>36.07</v>
      </c>
      <c r="E20" s="134">
        <f>ROUND(VALUE(SUBSTITUTE(実質収支比率等に係る経年分析!I$47,"▲","-")),2)</f>
        <v>42</v>
      </c>
      <c r="F20" s="134">
        <f>ROUND(VALUE(SUBSTITUTE(実質収支比率等に係る経年分析!J$47,"▲","-")),2)</f>
        <v>52.26</v>
      </c>
    </row>
    <row r="21" spans="1:11" x14ac:dyDescent="0.15">
      <c r="A21" s="134" t="s">
        <v>44</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1.61</v>
      </c>
      <c r="D21" s="134">
        <f>IF(ISNUMBER(VALUE(SUBSTITUTE(実質収支比率等に係る経年分析!H$49,"▲","-"))),ROUND(VALUE(SUBSTITUTE(実質収支比率等に係る経年分析!H$49,"▲","-")),2),NA())</f>
        <v>-1.44</v>
      </c>
      <c r="E21" s="134">
        <f>IF(ISNUMBER(VALUE(SUBSTITUTE(実質収支比率等に係る経年分析!I$49,"▲","-"))),ROUND(VALUE(SUBSTITUTE(実質収支比率等に係る経年分析!I$49,"▲","-")),2),NA())</f>
        <v>7.15</v>
      </c>
      <c r="F21" s="134">
        <f>IF(ISNUMBER(VALUE(SUBSTITUTE(実質収支比率等に係る経年分析!J$49,"▲","-"))),ROUND(VALUE(SUBSTITUTE(実質収支比率等に係る経年分析!J$49,"▲","-")),2),NA())</f>
        <v>7.02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4.1100000000000003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5.79</v>
      </c>
    </row>
    <row r="35" spans="1:16" x14ac:dyDescent="0.15">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15.14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26.19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831</v>
      </c>
      <c r="E42" s="136"/>
      <c r="F42" s="136"/>
      <c r="G42" s="136">
        <f>'実質公債費比率（分子）の構造'!L$52</f>
        <v>764</v>
      </c>
      <c r="H42" s="136"/>
      <c r="I42" s="136"/>
      <c r="J42" s="136">
        <f>'実質公債費比率（分子）の構造'!M$52</f>
        <v>773</v>
      </c>
      <c r="K42" s="136"/>
      <c r="L42" s="136"/>
      <c r="M42" s="136">
        <f>'実質公債費比率（分子）の構造'!N$52</f>
        <v>746</v>
      </c>
      <c r="N42" s="136"/>
      <c r="O42" s="136"/>
      <c r="P42" s="136">
        <f>'実質公債費比率（分子）の構造'!O$52</f>
        <v>726</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13</v>
      </c>
      <c r="C44" s="136"/>
      <c r="D44" s="136"/>
      <c r="E44" s="136">
        <f>'実質公債費比率（分子）の構造'!L$50</f>
        <v>6</v>
      </c>
      <c r="F44" s="136"/>
      <c r="G44" s="136"/>
      <c r="H44" s="136">
        <f>'実質公債費比率（分子）の構造'!M$50</f>
        <v>5</v>
      </c>
      <c r="I44" s="136"/>
      <c r="J44" s="136"/>
      <c r="K44" s="136">
        <f>'実質公債費比率（分子）の構造'!N$50</f>
        <v>5</v>
      </c>
      <c r="L44" s="136"/>
      <c r="M44" s="136"/>
      <c r="N44" s="136">
        <f>'実質公債費比率（分子）の構造'!O$50</f>
        <v>4</v>
      </c>
      <c r="O44" s="136"/>
      <c r="P44" s="136"/>
    </row>
    <row r="45" spans="1:16" x14ac:dyDescent="0.15">
      <c r="A45" s="136" t="s">
        <v>54</v>
      </c>
      <c r="B45" s="136">
        <f>'実質公債費比率（分子）の構造'!K$49</f>
        <v>54</v>
      </c>
      <c r="C45" s="136"/>
      <c r="D45" s="136"/>
      <c r="E45" s="136">
        <f>'実質公債費比率（分子）の構造'!L$49</f>
        <v>42</v>
      </c>
      <c r="F45" s="136"/>
      <c r="G45" s="136"/>
      <c r="H45" s="136">
        <f>'実質公債費比率（分子）の構造'!M$49</f>
        <v>31</v>
      </c>
      <c r="I45" s="136"/>
      <c r="J45" s="136"/>
      <c r="K45" s="136">
        <f>'実質公債費比率（分子）の構造'!N$49</f>
        <v>32</v>
      </c>
      <c r="L45" s="136"/>
      <c r="M45" s="136"/>
      <c r="N45" s="136">
        <f>'実質公債費比率（分子）の構造'!O$49</f>
        <v>32</v>
      </c>
      <c r="O45" s="136"/>
      <c r="P45" s="136"/>
    </row>
    <row r="46" spans="1:16" x14ac:dyDescent="0.15">
      <c r="A46" s="136" t="s">
        <v>55</v>
      </c>
      <c r="B46" s="136">
        <f>'実質公債費比率（分子）の構造'!K$48</f>
        <v>263</v>
      </c>
      <c r="C46" s="136"/>
      <c r="D46" s="136"/>
      <c r="E46" s="136">
        <f>'実質公債費比率（分子）の構造'!L$48</f>
        <v>269</v>
      </c>
      <c r="F46" s="136"/>
      <c r="G46" s="136"/>
      <c r="H46" s="136">
        <f>'実質公債費比率（分子）の構造'!M$48</f>
        <v>256</v>
      </c>
      <c r="I46" s="136"/>
      <c r="J46" s="136"/>
      <c r="K46" s="136">
        <f>'実質公債費比率（分子）の構造'!N$48</f>
        <v>249</v>
      </c>
      <c r="L46" s="136"/>
      <c r="M46" s="136"/>
      <c r="N46" s="136">
        <f>'実質公債費比率（分子）の構造'!O$48</f>
        <v>234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1143</v>
      </c>
      <c r="C49" s="136"/>
      <c r="D49" s="136"/>
      <c r="E49" s="136">
        <f>'実質公債費比率（分子）の構造'!L$45</f>
        <v>1012</v>
      </c>
      <c r="F49" s="136"/>
      <c r="G49" s="136"/>
      <c r="H49" s="136">
        <f>'実質公債費比率（分子）の構造'!M$45</f>
        <v>981</v>
      </c>
      <c r="I49" s="136"/>
      <c r="J49" s="136"/>
      <c r="K49" s="136">
        <f>'実質公債費比率（分子）の構造'!N$45</f>
        <v>893</v>
      </c>
      <c r="L49" s="136"/>
      <c r="M49" s="136"/>
      <c r="N49" s="136">
        <f>'実質公債費比率（分子）の構造'!O$45</f>
        <v>800</v>
      </c>
      <c r="O49" s="136"/>
      <c r="P49" s="136"/>
    </row>
    <row r="50" spans="1:16" x14ac:dyDescent="0.15">
      <c r="A50" s="136" t="s">
        <v>59</v>
      </c>
      <c r="B50" s="136" t="e">
        <f>NA()</f>
        <v>#N/A</v>
      </c>
      <c r="C50" s="136">
        <f>IF(ISNUMBER('実質公債費比率（分子）の構造'!K$53),'実質公債費比率（分子）の構造'!K$53,NA())</f>
        <v>642</v>
      </c>
      <c r="D50" s="136" t="e">
        <f>NA()</f>
        <v>#N/A</v>
      </c>
      <c r="E50" s="136" t="e">
        <f>NA()</f>
        <v>#N/A</v>
      </c>
      <c r="F50" s="136">
        <f>IF(ISNUMBER('実質公債費比率（分子）の構造'!L$53),'実質公債費比率（分子）の構造'!L$53,NA())</f>
        <v>565</v>
      </c>
      <c r="G50" s="136" t="e">
        <f>NA()</f>
        <v>#N/A</v>
      </c>
      <c r="H50" s="136" t="e">
        <f>NA()</f>
        <v>#N/A</v>
      </c>
      <c r="I50" s="136">
        <f>IF(ISNUMBER('実質公債費比率（分子）の構造'!M$53),'実質公債費比率（分子）の構造'!M$53,NA())</f>
        <v>500</v>
      </c>
      <c r="J50" s="136" t="e">
        <f>NA()</f>
        <v>#N/A</v>
      </c>
      <c r="K50" s="136" t="e">
        <f>NA()</f>
        <v>#N/A</v>
      </c>
      <c r="L50" s="136">
        <f>IF(ISNUMBER('実質公債費比率（分子）の構造'!N$53),'実質公債費比率（分子）の構造'!N$53,NA())</f>
        <v>433</v>
      </c>
      <c r="M50" s="136" t="e">
        <f>NA()</f>
        <v>#N/A</v>
      </c>
      <c r="N50" s="136" t="e">
        <f>NA()</f>
        <v>#N/A</v>
      </c>
      <c r="O50" s="136">
        <f>IF(ISNUMBER('実質公債費比率（分子）の構造'!O$53),'実質公債費比率（分子）の構造'!O$53,NA())</f>
        <v>344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6396</v>
      </c>
      <c r="E56" s="135"/>
      <c r="F56" s="135"/>
      <c r="G56" s="135">
        <f>'将来負担比率（分子）の構造'!J$51</f>
        <v>6486</v>
      </c>
      <c r="H56" s="135"/>
      <c r="I56" s="135"/>
      <c r="J56" s="135">
        <f>'将来負担比率（分子）の構造'!K$51</f>
        <v>6215</v>
      </c>
      <c r="K56" s="135"/>
      <c r="L56" s="135"/>
      <c r="M56" s="135">
        <f>'将来負担比率（分子）の構造'!L$51</f>
        <v>6534</v>
      </c>
      <c r="N56" s="135"/>
      <c r="O56" s="135"/>
      <c r="P56" s="135">
        <f>'将来負担比率（分子）の構造'!M$51</f>
        <v>6817</v>
      </c>
    </row>
    <row r="57" spans="1:16" x14ac:dyDescent="0.15">
      <c r="A57" s="135" t="s">
        <v>35</v>
      </c>
      <c r="B57" s="135"/>
      <c r="C57" s="135"/>
      <c r="D57" s="135">
        <f>'将来負担比率（分子）の構造'!I$50</f>
        <v>627</v>
      </c>
      <c r="E57" s="135"/>
      <c r="F57" s="135"/>
      <c r="G57" s="135">
        <f>'将来負担比率（分子）の構造'!J$50</f>
        <v>559</v>
      </c>
      <c r="H57" s="135"/>
      <c r="I57" s="135"/>
      <c r="J57" s="135">
        <f>'将来負担比率（分子）の構造'!K$50</f>
        <v>514</v>
      </c>
      <c r="K57" s="135"/>
      <c r="L57" s="135"/>
      <c r="M57" s="135">
        <f>'将来負担比率（分子）の構造'!L$50</f>
        <v>470</v>
      </c>
      <c r="N57" s="135"/>
      <c r="O57" s="135"/>
      <c r="P57" s="135">
        <f>'将来負担比率（分子）の構造'!M$50</f>
        <v>425</v>
      </c>
    </row>
    <row r="58" spans="1:16" x14ac:dyDescent="0.15">
      <c r="A58" s="135" t="s">
        <v>34</v>
      </c>
      <c r="B58" s="135"/>
      <c r="C58" s="135"/>
      <c r="D58" s="135">
        <f>'将来負担比率（分子）の構造'!I$49</f>
        <v>2035</v>
      </c>
      <c r="E58" s="135"/>
      <c r="F58" s="135"/>
      <c r="G58" s="135">
        <f>'将来負担比率（分子）の構造'!J$49</f>
        <v>2035</v>
      </c>
      <c r="H58" s="135"/>
      <c r="I58" s="135"/>
      <c r="J58" s="135">
        <f>'将来負担比率（分子）の構造'!K$49</f>
        <v>2166</v>
      </c>
      <c r="K58" s="135"/>
      <c r="L58" s="135"/>
      <c r="M58" s="135">
        <f>'将来負担比率（分子）の構造'!L$49</f>
        <v>2384</v>
      </c>
      <c r="N58" s="135"/>
      <c r="O58" s="135"/>
      <c r="P58" s="135">
        <f>'将来負担比率（分子）の構造'!M$49</f>
        <v>2724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1230</v>
      </c>
      <c r="C62" s="135"/>
      <c r="D62" s="135"/>
      <c r="E62" s="135">
        <f>'将来負担比率（分子）の構造'!J$45</f>
        <v>1126</v>
      </c>
      <c r="F62" s="135"/>
      <c r="G62" s="135"/>
      <c r="H62" s="135">
        <f>'将来負担比率（分子）の構造'!K$45</f>
        <v>1137</v>
      </c>
      <c r="I62" s="135"/>
      <c r="J62" s="135"/>
      <c r="K62" s="135">
        <f>'将来負担比率（分子）の構造'!L$45</f>
        <v>944</v>
      </c>
      <c r="L62" s="135"/>
      <c r="M62" s="135"/>
      <c r="N62" s="135">
        <f>'将来負担比率（分子）の構造'!M$45</f>
        <v>818</v>
      </c>
      <c r="O62" s="135"/>
      <c r="P62" s="135"/>
    </row>
    <row r="63" spans="1:16" x14ac:dyDescent="0.15">
      <c r="A63" s="135" t="s">
        <v>28</v>
      </c>
      <c r="B63" s="135">
        <f>'将来負担比率（分子）の構造'!I$44</f>
        <v>384</v>
      </c>
      <c r="C63" s="135"/>
      <c r="D63" s="135"/>
      <c r="E63" s="135">
        <f>'将来負担比率（分子）の構造'!J$44</f>
        <v>375</v>
      </c>
      <c r="F63" s="135"/>
      <c r="G63" s="135"/>
      <c r="H63" s="135">
        <f>'将来負担比率（分子）の構造'!K$44</f>
        <v>351</v>
      </c>
      <c r="I63" s="135"/>
      <c r="J63" s="135"/>
      <c r="K63" s="135">
        <f>'将来負担比率（分子）の構造'!L$44</f>
        <v>325</v>
      </c>
      <c r="L63" s="135"/>
      <c r="M63" s="135"/>
      <c r="N63" s="135">
        <f>'将来負担比率（分子）の構造'!M$44</f>
        <v>320</v>
      </c>
      <c r="O63" s="135"/>
      <c r="P63" s="135"/>
    </row>
    <row r="64" spans="1:16" x14ac:dyDescent="0.15">
      <c r="A64" s="135" t="s">
        <v>27</v>
      </c>
      <c r="B64" s="135">
        <f>'将来負担比率（分子）の構造'!I$43</f>
        <v>3100</v>
      </c>
      <c r="C64" s="135"/>
      <c r="D64" s="135"/>
      <c r="E64" s="135">
        <f>'将来負担比率（分子）の構造'!J$43</f>
        <v>2837</v>
      </c>
      <c r="F64" s="135"/>
      <c r="G64" s="135"/>
      <c r="H64" s="135">
        <f>'将来負担比率（分子）の構造'!K$43</f>
        <v>2913</v>
      </c>
      <c r="I64" s="135"/>
      <c r="J64" s="135"/>
      <c r="K64" s="135">
        <f>'将来負担比率（分子）の構造'!L$43</f>
        <v>3250</v>
      </c>
      <c r="L64" s="135"/>
      <c r="M64" s="135"/>
      <c r="N64" s="135">
        <f>'将来負担比率（分子）の構造'!M$43</f>
        <v>3363</v>
      </c>
      <c r="O64" s="135"/>
      <c r="P64" s="135"/>
    </row>
    <row r="65" spans="1:16" x14ac:dyDescent="0.15">
      <c r="A65" s="135" t="s">
        <v>26</v>
      </c>
      <c r="B65" s="135">
        <f>'将来負担比率（分子）の構造'!I$42</f>
        <v>94</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7661</v>
      </c>
      <c r="C66" s="135"/>
      <c r="D66" s="135"/>
      <c r="E66" s="135">
        <f>'将来負担比率（分子）の構造'!J$41</f>
        <v>7517</v>
      </c>
      <c r="F66" s="135"/>
      <c r="G66" s="135"/>
      <c r="H66" s="135">
        <f>'将来負担比率（分子）の構造'!K$41</f>
        <v>7178</v>
      </c>
      <c r="I66" s="135"/>
      <c r="J66" s="135"/>
      <c r="K66" s="135">
        <f>'将来負担比率（分子）の構造'!L$41</f>
        <v>7308</v>
      </c>
      <c r="L66" s="135"/>
      <c r="M66" s="135"/>
      <c r="N66" s="135">
        <f>'将来負担比率（分子）の構造'!M$41</f>
        <v>7605</v>
      </c>
      <c r="O66" s="135"/>
      <c r="P66" s="135"/>
    </row>
    <row r="67" spans="1:16" x14ac:dyDescent="0.15">
      <c r="A67" s="135" t="s">
        <v>63</v>
      </c>
      <c r="B67" s="135" t="e">
        <f>NA()</f>
        <v>#N/A</v>
      </c>
      <c r="C67" s="135">
        <f>IF(ISNUMBER('将来負担比率（分子）の構造'!I$52), IF('将来負担比率（分子）の構造'!I$52 &lt; 0, 0, '将来負担比率（分子）の構造'!I$52), NA())</f>
        <v>3411</v>
      </c>
      <c r="D67" s="135" t="e">
        <f>NA()</f>
        <v>#N/A</v>
      </c>
      <c r="E67" s="135" t="e">
        <f>NA()</f>
        <v>#N/A</v>
      </c>
      <c r="F67" s="135">
        <f>IF(ISNUMBER('将来負担比率（分子）の構造'!J$52), IF('将来負担比率（分子）の構造'!J$52 &lt; 0, 0, '将来負担比率（分子）の構造'!J$52), NA())</f>
        <v>2775</v>
      </c>
      <c r="G67" s="135" t="e">
        <f>NA()</f>
        <v>#N/A</v>
      </c>
      <c r="H67" s="135" t="e">
        <f>NA()</f>
        <v>#N/A</v>
      </c>
      <c r="I67" s="135">
        <f>IF(ISNUMBER('将来負担比率（分子）の構造'!K$52), IF('将来負担比率（分子）の構造'!K$52 &lt; 0, 0, '将来負担比率（分子）の構造'!K$52), NA())</f>
        <v>2683</v>
      </c>
      <c r="J67" s="135" t="e">
        <f>NA()</f>
        <v>#N/A</v>
      </c>
      <c r="K67" s="135" t="e">
        <f>NA()</f>
        <v>#N/A</v>
      </c>
      <c r="L67" s="135">
        <f>IF(ISNUMBER('将来負担比率（分子）の構造'!L$52), IF('将来負担比率（分子）の構造'!L$52 &lt; 0, 0, '将来負担比率（分子）の構造'!L$52), NA())</f>
        <v>2438</v>
      </c>
      <c r="M67" s="135" t="e">
        <f>NA()</f>
        <v>#N/A</v>
      </c>
      <c r="N67" s="135" t="e">
        <f>NA()</f>
        <v>#N/A</v>
      </c>
      <c r="O67" s="135">
        <f>IF(ISNUMBER('将来負担比率（分子）の構造'!M$52), IF('将来負担比率（分子）の構造'!M$52 &lt; 0, 0, '将来負担比率（分子）の構造'!M$52), NA())</f>
        <v>2140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209</v>
      </c>
      <c r="C5" s="674"/>
      <c r="D5" s="674"/>
      <c r="E5" s="674"/>
      <c r="F5" s="674"/>
      <c r="G5" s="674"/>
      <c r="H5" s="674"/>
      <c r="I5" s="674"/>
      <c r="J5" s="674"/>
      <c r="K5" s="674"/>
      <c r="L5" s="674"/>
      <c r="M5" s="674"/>
      <c r="N5" s="674"/>
      <c r="O5" s="674"/>
      <c r="P5" s="674"/>
      <c r="Q5" s="675"/>
      <c r="R5" s="638">
        <v>766353</v>
      </c>
      <c r="S5" s="639"/>
      <c r="T5" s="639"/>
      <c r="U5" s="639"/>
      <c r="V5" s="639"/>
      <c r="W5" s="639"/>
      <c r="X5" s="639"/>
      <c r="Y5" s="686"/>
      <c r="Z5" s="699">
        <v>10.5</v>
      </c>
      <c r="AA5" s="699"/>
      <c r="AB5" s="699"/>
      <c r="AC5" s="699"/>
      <c r="AD5" s="700">
        <v>766353</v>
      </c>
      <c r="AE5" s="700"/>
      <c r="AF5" s="700"/>
      <c r="AG5" s="700"/>
      <c r="AH5" s="700"/>
      <c r="AI5" s="700"/>
      <c r="AJ5" s="700"/>
      <c r="AK5" s="700"/>
      <c r="AL5" s="687">
        <v>18.3</v>
      </c>
      <c r="AM5" s="656"/>
      <c r="AN5" s="656"/>
      <c r="AO5" s="688"/>
      <c r="AP5" s="673" t="s">
        <v>210</v>
      </c>
      <c r="AQ5" s="674"/>
      <c r="AR5" s="674"/>
      <c r="AS5" s="674"/>
      <c r="AT5" s="674"/>
      <c r="AU5" s="674"/>
      <c r="AV5" s="674"/>
      <c r="AW5" s="674"/>
      <c r="AX5" s="674"/>
      <c r="AY5" s="674"/>
      <c r="AZ5" s="674"/>
      <c r="BA5" s="674"/>
      <c r="BB5" s="674"/>
      <c r="BC5" s="674"/>
      <c r="BD5" s="674"/>
      <c r="BE5" s="674"/>
      <c r="BF5" s="675"/>
      <c r="BG5" s="588">
        <v>761742</v>
      </c>
      <c r="BH5" s="589"/>
      <c r="BI5" s="589"/>
      <c r="BJ5" s="589"/>
      <c r="BK5" s="589"/>
      <c r="BL5" s="589"/>
      <c r="BM5" s="589"/>
      <c r="BN5" s="590"/>
      <c r="BO5" s="641">
        <v>99.4</v>
      </c>
      <c r="BP5" s="641"/>
      <c r="BQ5" s="641"/>
      <c r="BR5" s="641"/>
      <c r="BS5" s="642">
        <v>13016</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156910</v>
      </c>
      <c r="S6" s="589"/>
      <c r="T6" s="589"/>
      <c r="U6" s="589"/>
      <c r="V6" s="589"/>
      <c r="W6" s="589"/>
      <c r="X6" s="589"/>
      <c r="Y6" s="590"/>
      <c r="Z6" s="641">
        <v>2.1</v>
      </c>
      <c r="AA6" s="641"/>
      <c r="AB6" s="641"/>
      <c r="AC6" s="641"/>
      <c r="AD6" s="642">
        <v>156910</v>
      </c>
      <c r="AE6" s="642"/>
      <c r="AF6" s="642"/>
      <c r="AG6" s="642"/>
      <c r="AH6" s="642"/>
      <c r="AI6" s="642"/>
      <c r="AJ6" s="642"/>
      <c r="AK6" s="642"/>
      <c r="AL6" s="611">
        <v>3.7</v>
      </c>
      <c r="AM6" s="643"/>
      <c r="AN6" s="643"/>
      <c r="AO6" s="644"/>
      <c r="AP6" s="585" t="s">
        <v>215</v>
      </c>
      <c r="AQ6" s="586"/>
      <c r="AR6" s="586"/>
      <c r="AS6" s="586"/>
      <c r="AT6" s="586"/>
      <c r="AU6" s="586"/>
      <c r="AV6" s="586"/>
      <c r="AW6" s="586"/>
      <c r="AX6" s="586"/>
      <c r="AY6" s="586"/>
      <c r="AZ6" s="586"/>
      <c r="BA6" s="586"/>
      <c r="BB6" s="586"/>
      <c r="BC6" s="586"/>
      <c r="BD6" s="586"/>
      <c r="BE6" s="586"/>
      <c r="BF6" s="587"/>
      <c r="BG6" s="588">
        <v>761742</v>
      </c>
      <c r="BH6" s="589"/>
      <c r="BI6" s="589"/>
      <c r="BJ6" s="589"/>
      <c r="BK6" s="589"/>
      <c r="BL6" s="589"/>
      <c r="BM6" s="589"/>
      <c r="BN6" s="590"/>
      <c r="BO6" s="641">
        <v>99.4</v>
      </c>
      <c r="BP6" s="641"/>
      <c r="BQ6" s="641"/>
      <c r="BR6" s="641"/>
      <c r="BS6" s="642">
        <v>13016</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82456</v>
      </c>
      <c r="CS6" s="589"/>
      <c r="CT6" s="589"/>
      <c r="CU6" s="589"/>
      <c r="CV6" s="589"/>
      <c r="CW6" s="589"/>
      <c r="CX6" s="589"/>
      <c r="CY6" s="590"/>
      <c r="CZ6" s="641">
        <v>1.2</v>
      </c>
      <c r="DA6" s="641"/>
      <c r="DB6" s="641"/>
      <c r="DC6" s="641"/>
      <c r="DD6" s="594" t="s">
        <v>217</v>
      </c>
      <c r="DE6" s="589"/>
      <c r="DF6" s="589"/>
      <c r="DG6" s="589"/>
      <c r="DH6" s="589"/>
      <c r="DI6" s="589"/>
      <c r="DJ6" s="589"/>
      <c r="DK6" s="589"/>
      <c r="DL6" s="589"/>
      <c r="DM6" s="589"/>
      <c r="DN6" s="589"/>
      <c r="DO6" s="589"/>
      <c r="DP6" s="590"/>
      <c r="DQ6" s="594">
        <v>82456</v>
      </c>
      <c r="DR6" s="589"/>
      <c r="DS6" s="589"/>
      <c r="DT6" s="589"/>
      <c r="DU6" s="589"/>
      <c r="DV6" s="589"/>
      <c r="DW6" s="589"/>
      <c r="DX6" s="589"/>
      <c r="DY6" s="589"/>
      <c r="DZ6" s="589"/>
      <c r="EA6" s="589"/>
      <c r="EB6" s="589"/>
      <c r="EC6" s="620"/>
    </row>
    <row r="7" spans="2:143" ht="11.25" customHeight="1" x14ac:dyDescent="0.15">
      <c r="B7" s="585" t="s">
        <v>218</v>
      </c>
      <c r="C7" s="586"/>
      <c r="D7" s="586"/>
      <c r="E7" s="586"/>
      <c r="F7" s="586"/>
      <c r="G7" s="586"/>
      <c r="H7" s="586"/>
      <c r="I7" s="586"/>
      <c r="J7" s="586"/>
      <c r="K7" s="586"/>
      <c r="L7" s="586"/>
      <c r="M7" s="586"/>
      <c r="N7" s="586"/>
      <c r="O7" s="586"/>
      <c r="P7" s="586"/>
      <c r="Q7" s="587"/>
      <c r="R7" s="588">
        <v>1531</v>
      </c>
      <c r="S7" s="589"/>
      <c r="T7" s="589"/>
      <c r="U7" s="589"/>
      <c r="V7" s="589"/>
      <c r="W7" s="589"/>
      <c r="X7" s="589"/>
      <c r="Y7" s="590"/>
      <c r="Z7" s="641">
        <v>0</v>
      </c>
      <c r="AA7" s="641"/>
      <c r="AB7" s="641"/>
      <c r="AC7" s="641"/>
      <c r="AD7" s="642">
        <v>1531</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354011</v>
      </c>
      <c r="BH7" s="589"/>
      <c r="BI7" s="589"/>
      <c r="BJ7" s="589"/>
      <c r="BK7" s="589"/>
      <c r="BL7" s="589"/>
      <c r="BM7" s="589"/>
      <c r="BN7" s="590"/>
      <c r="BO7" s="641">
        <v>46.2</v>
      </c>
      <c r="BP7" s="641"/>
      <c r="BQ7" s="641"/>
      <c r="BR7" s="641"/>
      <c r="BS7" s="642">
        <v>13016</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1114934</v>
      </c>
      <c r="CS7" s="589"/>
      <c r="CT7" s="589"/>
      <c r="CU7" s="589"/>
      <c r="CV7" s="589"/>
      <c r="CW7" s="589"/>
      <c r="CX7" s="589"/>
      <c r="CY7" s="590"/>
      <c r="CZ7" s="641">
        <v>15.8</v>
      </c>
      <c r="DA7" s="641"/>
      <c r="DB7" s="641"/>
      <c r="DC7" s="641"/>
      <c r="DD7" s="594">
        <v>279931</v>
      </c>
      <c r="DE7" s="589"/>
      <c r="DF7" s="589"/>
      <c r="DG7" s="589"/>
      <c r="DH7" s="589"/>
      <c r="DI7" s="589"/>
      <c r="DJ7" s="589"/>
      <c r="DK7" s="589"/>
      <c r="DL7" s="589"/>
      <c r="DM7" s="589"/>
      <c r="DN7" s="589"/>
      <c r="DO7" s="589"/>
      <c r="DP7" s="590"/>
      <c r="DQ7" s="594">
        <v>816932</v>
      </c>
      <c r="DR7" s="589"/>
      <c r="DS7" s="589"/>
      <c r="DT7" s="589"/>
      <c r="DU7" s="589"/>
      <c r="DV7" s="589"/>
      <c r="DW7" s="589"/>
      <c r="DX7" s="589"/>
      <c r="DY7" s="589"/>
      <c r="DZ7" s="589"/>
      <c r="EA7" s="589"/>
      <c r="EB7" s="589"/>
      <c r="EC7" s="620"/>
    </row>
    <row r="8" spans="2:143" ht="11.25" customHeight="1" x14ac:dyDescent="0.15">
      <c r="B8" s="585" t="s">
        <v>221</v>
      </c>
      <c r="C8" s="586"/>
      <c r="D8" s="586"/>
      <c r="E8" s="586"/>
      <c r="F8" s="586"/>
      <c r="G8" s="586"/>
      <c r="H8" s="586"/>
      <c r="I8" s="586"/>
      <c r="J8" s="586"/>
      <c r="K8" s="586"/>
      <c r="L8" s="586"/>
      <c r="M8" s="586"/>
      <c r="N8" s="586"/>
      <c r="O8" s="586"/>
      <c r="P8" s="586"/>
      <c r="Q8" s="587"/>
      <c r="R8" s="588">
        <v>3189</v>
      </c>
      <c r="S8" s="589"/>
      <c r="T8" s="589"/>
      <c r="U8" s="589"/>
      <c r="V8" s="589"/>
      <c r="W8" s="589"/>
      <c r="X8" s="589"/>
      <c r="Y8" s="590"/>
      <c r="Z8" s="641">
        <v>0</v>
      </c>
      <c r="AA8" s="641"/>
      <c r="AB8" s="641"/>
      <c r="AC8" s="641"/>
      <c r="AD8" s="642">
        <v>3189</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8788</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1185874</v>
      </c>
      <c r="CS8" s="589"/>
      <c r="CT8" s="589"/>
      <c r="CU8" s="589"/>
      <c r="CV8" s="589"/>
      <c r="CW8" s="589"/>
      <c r="CX8" s="589"/>
      <c r="CY8" s="590"/>
      <c r="CZ8" s="641">
        <v>16.8</v>
      </c>
      <c r="DA8" s="641"/>
      <c r="DB8" s="641"/>
      <c r="DC8" s="641"/>
      <c r="DD8" s="594">
        <v>13711</v>
      </c>
      <c r="DE8" s="589"/>
      <c r="DF8" s="589"/>
      <c r="DG8" s="589"/>
      <c r="DH8" s="589"/>
      <c r="DI8" s="589"/>
      <c r="DJ8" s="589"/>
      <c r="DK8" s="589"/>
      <c r="DL8" s="589"/>
      <c r="DM8" s="589"/>
      <c r="DN8" s="589"/>
      <c r="DO8" s="589"/>
      <c r="DP8" s="590"/>
      <c r="DQ8" s="594">
        <v>752007</v>
      </c>
      <c r="DR8" s="589"/>
      <c r="DS8" s="589"/>
      <c r="DT8" s="589"/>
      <c r="DU8" s="589"/>
      <c r="DV8" s="589"/>
      <c r="DW8" s="589"/>
      <c r="DX8" s="589"/>
      <c r="DY8" s="589"/>
      <c r="DZ8" s="589"/>
      <c r="EA8" s="589"/>
      <c r="EB8" s="589"/>
      <c r="EC8" s="620"/>
    </row>
    <row r="9" spans="2:143" ht="11.25" customHeight="1" x14ac:dyDescent="0.15">
      <c r="B9" s="585" t="s">
        <v>224</v>
      </c>
      <c r="C9" s="586"/>
      <c r="D9" s="586"/>
      <c r="E9" s="586"/>
      <c r="F9" s="586"/>
      <c r="G9" s="586"/>
      <c r="H9" s="586"/>
      <c r="I9" s="586"/>
      <c r="J9" s="586"/>
      <c r="K9" s="586"/>
      <c r="L9" s="586"/>
      <c r="M9" s="586"/>
      <c r="N9" s="586"/>
      <c r="O9" s="586"/>
      <c r="P9" s="586"/>
      <c r="Q9" s="587"/>
      <c r="R9" s="588">
        <v>1701</v>
      </c>
      <c r="S9" s="589"/>
      <c r="T9" s="589"/>
      <c r="U9" s="589"/>
      <c r="V9" s="589"/>
      <c r="W9" s="589"/>
      <c r="X9" s="589"/>
      <c r="Y9" s="590"/>
      <c r="Z9" s="641">
        <v>0</v>
      </c>
      <c r="AA9" s="641"/>
      <c r="AB9" s="641"/>
      <c r="AC9" s="641"/>
      <c r="AD9" s="642">
        <v>1701</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265837</v>
      </c>
      <c r="BH9" s="589"/>
      <c r="BI9" s="589"/>
      <c r="BJ9" s="589"/>
      <c r="BK9" s="589"/>
      <c r="BL9" s="589"/>
      <c r="BM9" s="589"/>
      <c r="BN9" s="590"/>
      <c r="BO9" s="641">
        <v>34.700000000000003</v>
      </c>
      <c r="BP9" s="641"/>
      <c r="BQ9" s="641"/>
      <c r="BR9" s="641"/>
      <c r="BS9" s="594" t="s">
        <v>112</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1177322</v>
      </c>
      <c r="CS9" s="589"/>
      <c r="CT9" s="589"/>
      <c r="CU9" s="589"/>
      <c r="CV9" s="589"/>
      <c r="CW9" s="589"/>
      <c r="CX9" s="589"/>
      <c r="CY9" s="590"/>
      <c r="CZ9" s="641">
        <v>16.7</v>
      </c>
      <c r="DA9" s="641"/>
      <c r="DB9" s="641"/>
      <c r="DC9" s="641"/>
      <c r="DD9" s="594">
        <v>1057</v>
      </c>
      <c r="DE9" s="589"/>
      <c r="DF9" s="589"/>
      <c r="DG9" s="589"/>
      <c r="DH9" s="589"/>
      <c r="DI9" s="589"/>
      <c r="DJ9" s="589"/>
      <c r="DK9" s="589"/>
      <c r="DL9" s="589"/>
      <c r="DM9" s="589"/>
      <c r="DN9" s="589"/>
      <c r="DO9" s="589"/>
      <c r="DP9" s="590"/>
      <c r="DQ9" s="594">
        <v>832674</v>
      </c>
      <c r="DR9" s="589"/>
      <c r="DS9" s="589"/>
      <c r="DT9" s="589"/>
      <c r="DU9" s="589"/>
      <c r="DV9" s="589"/>
      <c r="DW9" s="589"/>
      <c r="DX9" s="589"/>
      <c r="DY9" s="589"/>
      <c r="DZ9" s="589"/>
      <c r="EA9" s="589"/>
      <c r="EB9" s="589"/>
      <c r="EC9" s="620"/>
    </row>
    <row r="10" spans="2:143" ht="11.25" customHeight="1" x14ac:dyDescent="0.15">
      <c r="B10" s="585" t="s">
        <v>227</v>
      </c>
      <c r="C10" s="586"/>
      <c r="D10" s="586"/>
      <c r="E10" s="586"/>
      <c r="F10" s="586"/>
      <c r="G10" s="586"/>
      <c r="H10" s="586"/>
      <c r="I10" s="586"/>
      <c r="J10" s="586"/>
      <c r="K10" s="586"/>
      <c r="L10" s="586"/>
      <c r="M10" s="586"/>
      <c r="N10" s="586"/>
      <c r="O10" s="586"/>
      <c r="P10" s="586"/>
      <c r="Q10" s="587"/>
      <c r="R10" s="588">
        <v>74780</v>
      </c>
      <c r="S10" s="589"/>
      <c r="T10" s="589"/>
      <c r="U10" s="589"/>
      <c r="V10" s="589"/>
      <c r="W10" s="589"/>
      <c r="X10" s="589"/>
      <c r="Y10" s="590"/>
      <c r="Z10" s="641">
        <v>1</v>
      </c>
      <c r="AA10" s="641"/>
      <c r="AB10" s="641"/>
      <c r="AC10" s="641"/>
      <c r="AD10" s="642">
        <v>74780</v>
      </c>
      <c r="AE10" s="642"/>
      <c r="AF10" s="642"/>
      <c r="AG10" s="642"/>
      <c r="AH10" s="642"/>
      <c r="AI10" s="642"/>
      <c r="AJ10" s="642"/>
      <c r="AK10" s="642"/>
      <c r="AL10" s="611">
        <v>1.8</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23351</v>
      </c>
      <c r="BH10" s="589"/>
      <c r="BI10" s="589"/>
      <c r="BJ10" s="589"/>
      <c r="BK10" s="589"/>
      <c r="BL10" s="589"/>
      <c r="BM10" s="589"/>
      <c r="BN10" s="590"/>
      <c r="BO10" s="641">
        <v>3</v>
      </c>
      <c r="BP10" s="641"/>
      <c r="BQ10" s="641"/>
      <c r="BR10" s="641"/>
      <c r="BS10" s="594">
        <v>3868</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778</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693</v>
      </c>
      <c r="DR10" s="589"/>
      <c r="DS10" s="589"/>
      <c r="DT10" s="589"/>
      <c r="DU10" s="589"/>
      <c r="DV10" s="589"/>
      <c r="DW10" s="589"/>
      <c r="DX10" s="589"/>
      <c r="DY10" s="589"/>
      <c r="DZ10" s="589"/>
      <c r="EA10" s="589"/>
      <c r="EB10" s="589"/>
      <c r="EC10" s="620"/>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56035</v>
      </c>
      <c r="BH11" s="589"/>
      <c r="BI11" s="589"/>
      <c r="BJ11" s="589"/>
      <c r="BK11" s="589"/>
      <c r="BL11" s="589"/>
      <c r="BM11" s="589"/>
      <c r="BN11" s="590"/>
      <c r="BO11" s="641">
        <v>7.3</v>
      </c>
      <c r="BP11" s="641"/>
      <c r="BQ11" s="641"/>
      <c r="BR11" s="641"/>
      <c r="BS11" s="594">
        <v>9148</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808602</v>
      </c>
      <c r="CS11" s="589"/>
      <c r="CT11" s="589"/>
      <c r="CU11" s="589"/>
      <c r="CV11" s="589"/>
      <c r="CW11" s="589"/>
      <c r="CX11" s="589"/>
      <c r="CY11" s="590"/>
      <c r="CZ11" s="641">
        <v>11.5</v>
      </c>
      <c r="DA11" s="641"/>
      <c r="DB11" s="641"/>
      <c r="DC11" s="641"/>
      <c r="DD11" s="594">
        <v>302740</v>
      </c>
      <c r="DE11" s="589"/>
      <c r="DF11" s="589"/>
      <c r="DG11" s="589"/>
      <c r="DH11" s="589"/>
      <c r="DI11" s="589"/>
      <c r="DJ11" s="589"/>
      <c r="DK11" s="589"/>
      <c r="DL11" s="589"/>
      <c r="DM11" s="589"/>
      <c r="DN11" s="589"/>
      <c r="DO11" s="589"/>
      <c r="DP11" s="590"/>
      <c r="DQ11" s="594">
        <v>257622</v>
      </c>
      <c r="DR11" s="589"/>
      <c r="DS11" s="589"/>
      <c r="DT11" s="589"/>
      <c r="DU11" s="589"/>
      <c r="DV11" s="589"/>
      <c r="DW11" s="589"/>
      <c r="DX11" s="589"/>
      <c r="DY11" s="589"/>
      <c r="DZ11" s="589"/>
      <c r="EA11" s="589"/>
      <c r="EB11" s="589"/>
      <c r="EC11" s="620"/>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344386</v>
      </c>
      <c r="BH12" s="589"/>
      <c r="BI12" s="589"/>
      <c r="BJ12" s="589"/>
      <c r="BK12" s="589"/>
      <c r="BL12" s="589"/>
      <c r="BM12" s="589"/>
      <c r="BN12" s="590"/>
      <c r="BO12" s="641">
        <v>44.9</v>
      </c>
      <c r="BP12" s="641"/>
      <c r="BQ12" s="641"/>
      <c r="BR12" s="641"/>
      <c r="BS12" s="594" t="s">
        <v>112</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300955</v>
      </c>
      <c r="CS12" s="589"/>
      <c r="CT12" s="589"/>
      <c r="CU12" s="589"/>
      <c r="CV12" s="589"/>
      <c r="CW12" s="589"/>
      <c r="CX12" s="589"/>
      <c r="CY12" s="590"/>
      <c r="CZ12" s="641">
        <v>4.3</v>
      </c>
      <c r="DA12" s="641"/>
      <c r="DB12" s="641"/>
      <c r="DC12" s="641"/>
      <c r="DD12" s="594">
        <v>104425</v>
      </c>
      <c r="DE12" s="589"/>
      <c r="DF12" s="589"/>
      <c r="DG12" s="589"/>
      <c r="DH12" s="589"/>
      <c r="DI12" s="589"/>
      <c r="DJ12" s="589"/>
      <c r="DK12" s="589"/>
      <c r="DL12" s="589"/>
      <c r="DM12" s="589"/>
      <c r="DN12" s="589"/>
      <c r="DO12" s="589"/>
      <c r="DP12" s="590"/>
      <c r="DQ12" s="594">
        <v>75686</v>
      </c>
      <c r="DR12" s="589"/>
      <c r="DS12" s="589"/>
      <c r="DT12" s="589"/>
      <c r="DU12" s="589"/>
      <c r="DV12" s="589"/>
      <c r="DW12" s="589"/>
      <c r="DX12" s="589"/>
      <c r="DY12" s="589"/>
      <c r="DZ12" s="589"/>
      <c r="EA12" s="589"/>
      <c r="EB12" s="589"/>
      <c r="EC12" s="620"/>
    </row>
    <row r="13" spans="2:143" ht="11.25" customHeight="1" x14ac:dyDescent="0.15">
      <c r="B13" s="585" t="s">
        <v>236</v>
      </c>
      <c r="C13" s="586"/>
      <c r="D13" s="586"/>
      <c r="E13" s="586"/>
      <c r="F13" s="586"/>
      <c r="G13" s="586"/>
      <c r="H13" s="586"/>
      <c r="I13" s="586"/>
      <c r="J13" s="586"/>
      <c r="K13" s="586"/>
      <c r="L13" s="586"/>
      <c r="M13" s="586"/>
      <c r="N13" s="586"/>
      <c r="O13" s="586"/>
      <c r="P13" s="586"/>
      <c r="Q13" s="587"/>
      <c r="R13" s="588">
        <v>19324</v>
      </c>
      <c r="S13" s="589"/>
      <c r="T13" s="589"/>
      <c r="U13" s="589"/>
      <c r="V13" s="589"/>
      <c r="W13" s="589"/>
      <c r="X13" s="589"/>
      <c r="Y13" s="590"/>
      <c r="Z13" s="641">
        <v>0.3</v>
      </c>
      <c r="AA13" s="641"/>
      <c r="AB13" s="641"/>
      <c r="AC13" s="641"/>
      <c r="AD13" s="642">
        <v>19324</v>
      </c>
      <c r="AE13" s="642"/>
      <c r="AF13" s="642"/>
      <c r="AG13" s="642"/>
      <c r="AH13" s="642"/>
      <c r="AI13" s="642"/>
      <c r="AJ13" s="642"/>
      <c r="AK13" s="642"/>
      <c r="AL13" s="611">
        <v>0.5</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336691</v>
      </c>
      <c r="BH13" s="589"/>
      <c r="BI13" s="589"/>
      <c r="BJ13" s="589"/>
      <c r="BK13" s="589"/>
      <c r="BL13" s="589"/>
      <c r="BM13" s="589"/>
      <c r="BN13" s="590"/>
      <c r="BO13" s="641">
        <v>43.9</v>
      </c>
      <c r="BP13" s="641"/>
      <c r="BQ13" s="641"/>
      <c r="BR13" s="641"/>
      <c r="BS13" s="594" t="s">
        <v>112</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732928</v>
      </c>
      <c r="CS13" s="589"/>
      <c r="CT13" s="589"/>
      <c r="CU13" s="589"/>
      <c r="CV13" s="589"/>
      <c r="CW13" s="589"/>
      <c r="CX13" s="589"/>
      <c r="CY13" s="590"/>
      <c r="CZ13" s="641">
        <v>10.4</v>
      </c>
      <c r="DA13" s="641"/>
      <c r="DB13" s="641"/>
      <c r="DC13" s="641"/>
      <c r="DD13" s="594">
        <v>248063</v>
      </c>
      <c r="DE13" s="589"/>
      <c r="DF13" s="589"/>
      <c r="DG13" s="589"/>
      <c r="DH13" s="589"/>
      <c r="DI13" s="589"/>
      <c r="DJ13" s="589"/>
      <c r="DK13" s="589"/>
      <c r="DL13" s="589"/>
      <c r="DM13" s="589"/>
      <c r="DN13" s="589"/>
      <c r="DO13" s="589"/>
      <c r="DP13" s="590"/>
      <c r="DQ13" s="594">
        <v>538488</v>
      </c>
      <c r="DR13" s="589"/>
      <c r="DS13" s="589"/>
      <c r="DT13" s="589"/>
      <c r="DU13" s="589"/>
      <c r="DV13" s="589"/>
      <c r="DW13" s="589"/>
      <c r="DX13" s="589"/>
      <c r="DY13" s="589"/>
      <c r="DZ13" s="589"/>
      <c r="EA13" s="589"/>
      <c r="EB13" s="589"/>
      <c r="EC13" s="620"/>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13868</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321887</v>
      </c>
      <c r="CS14" s="589"/>
      <c r="CT14" s="589"/>
      <c r="CU14" s="589"/>
      <c r="CV14" s="589"/>
      <c r="CW14" s="589"/>
      <c r="CX14" s="589"/>
      <c r="CY14" s="590"/>
      <c r="CZ14" s="641">
        <v>4.5999999999999996</v>
      </c>
      <c r="DA14" s="641"/>
      <c r="DB14" s="641"/>
      <c r="DC14" s="641"/>
      <c r="DD14" s="594" t="s">
        <v>112</v>
      </c>
      <c r="DE14" s="589"/>
      <c r="DF14" s="589"/>
      <c r="DG14" s="589"/>
      <c r="DH14" s="589"/>
      <c r="DI14" s="589"/>
      <c r="DJ14" s="589"/>
      <c r="DK14" s="589"/>
      <c r="DL14" s="589"/>
      <c r="DM14" s="589"/>
      <c r="DN14" s="589"/>
      <c r="DO14" s="589"/>
      <c r="DP14" s="590"/>
      <c r="DQ14" s="594">
        <v>239036</v>
      </c>
      <c r="DR14" s="589"/>
      <c r="DS14" s="589"/>
      <c r="DT14" s="589"/>
      <c r="DU14" s="589"/>
      <c r="DV14" s="589"/>
      <c r="DW14" s="589"/>
      <c r="DX14" s="589"/>
      <c r="DY14" s="589"/>
      <c r="DZ14" s="589"/>
      <c r="EA14" s="589"/>
      <c r="EB14" s="589"/>
      <c r="EC14" s="620"/>
    </row>
    <row r="15" spans="2:143" ht="11.25" customHeight="1" x14ac:dyDescent="0.15">
      <c r="B15" s="585" t="s">
        <v>242</v>
      </c>
      <c r="C15" s="586"/>
      <c r="D15" s="586"/>
      <c r="E15" s="586"/>
      <c r="F15" s="586"/>
      <c r="G15" s="586"/>
      <c r="H15" s="586"/>
      <c r="I15" s="586"/>
      <c r="J15" s="586"/>
      <c r="K15" s="586"/>
      <c r="L15" s="586"/>
      <c r="M15" s="586"/>
      <c r="N15" s="586"/>
      <c r="O15" s="586"/>
      <c r="P15" s="586"/>
      <c r="Q15" s="587"/>
      <c r="R15" s="588">
        <v>743</v>
      </c>
      <c r="S15" s="589"/>
      <c r="T15" s="589"/>
      <c r="U15" s="589"/>
      <c r="V15" s="589"/>
      <c r="W15" s="589"/>
      <c r="X15" s="589"/>
      <c r="Y15" s="590"/>
      <c r="Z15" s="641">
        <v>0</v>
      </c>
      <c r="AA15" s="641"/>
      <c r="AB15" s="641"/>
      <c r="AC15" s="641"/>
      <c r="AD15" s="642">
        <v>743</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49477</v>
      </c>
      <c r="BH15" s="589"/>
      <c r="BI15" s="589"/>
      <c r="BJ15" s="589"/>
      <c r="BK15" s="589"/>
      <c r="BL15" s="589"/>
      <c r="BM15" s="589"/>
      <c r="BN15" s="590"/>
      <c r="BO15" s="641">
        <v>6.5</v>
      </c>
      <c r="BP15" s="641"/>
      <c r="BQ15" s="641"/>
      <c r="BR15" s="641"/>
      <c r="BS15" s="594" t="s">
        <v>112</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519870</v>
      </c>
      <c r="CS15" s="589"/>
      <c r="CT15" s="589"/>
      <c r="CU15" s="589"/>
      <c r="CV15" s="589"/>
      <c r="CW15" s="589"/>
      <c r="CX15" s="589"/>
      <c r="CY15" s="590"/>
      <c r="CZ15" s="641">
        <v>7.4</v>
      </c>
      <c r="DA15" s="641"/>
      <c r="DB15" s="641"/>
      <c r="DC15" s="641"/>
      <c r="DD15" s="594">
        <v>6048</v>
      </c>
      <c r="DE15" s="589"/>
      <c r="DF15" s="589"/>
      <c r="DG15" s="589"/>
      <c r="DH15" s="589"/>
      <c r="DI15" s="589"/>
      <c r="DJ15" s="589"/>
      <c r="DK15" s="589"/>
      <c r="DL15" s="589"/>
      <c r="DM15" s="589"/>
      <c r="DN15" s="589"/>
      <c r="DO15" s="589"/>
      <c r="DP15" s="590"/>
      <c r="DQ15" s="594">
        <v>449014</v>
      </c>
      <c r="DR15" s="589"/>
      <c r="DS15" s="589"/>
      <c r="DT15" s="589"/>
      <c r="DU15" s="589"/>
      <c r="DV15" s="589"/>
      <c r="DW15" s="589"/>
      <c r="DX15" s="589"/>
      <c r="DY15" s="589"/>
      <c r="DZ15" s="589"/>
      <c r="EA15" s="589"/>
      <c r="EB15" s="589"/>
      <c r="EC15" s="620"/>
    </row>
    <row r="16" spans="2:143" ht="11.25" customHeight="1" x14ac:dyDescent="0.15">
      <c r="B16" s="585" t="s">
        <v>245</v>
      </c>
      <c r="C16" s="586"/>
      <c r="D16" s="586"/>
      <c r="E16" s="586"/>
      <c r="F16" s="586"/>
      <c r="G16" s="586"/>
      <c r="H16" s="586"/>
      <c r="I16" s="586"/>
      <c r="J16" s="586"/>
      <c r="K16" s="586"/>
      <c r="L16" s="586"/>
      <c r="M16" s="586"/>
      <c r="N16" s="586"/>
      <c r="O16" s="586"/>
      <c r="P16" s="586"/>
      <c r="Q16" s="587"/>
      <c r="R16" s="588">
        <v>3385547</v>
      </c>
      <c r="S16" s="589"/>
      <c r="T16" s="589"/>
      <c r="U16" s="589"/>
      <c r="V16" s="589"/>
      <c r="W16" s="589"/>
      <c r="X16" s="589"/>
      <c r="Y16" s="590"/>
      <c r="Z16" s="641">
        <v>46.2</v>
      </c>
      <c r="AA16" s="641"/>
      <c r="AB16" s="641"/>
      <c r="AC16" s="641"/>
      <c r="AD16" s="642">
        <v>3108722</v>
      </c>
      <c r="AE16" s="642"/>
      <c r="AF16" s="642"/>
      <c r="AG16" s="642"/>
      <c r="AH16" s="642"/>
      <c r="AI16" s="642"/>
      <c r="AJ16" s="642"/>
      <c r="AK16" s="642"/>
      <c r="AL16" s="611">
        <v>74.3</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0"/>
    </row>
    <row r="17" spans="2:133" ht="11.25" customHeight="1" x14ac:dyDescent="0.15">
      <c r="B17" s="585" t="s">
        <v>248</v>
      </c>
      <c r="C17" s="586"/>
      <c r="D17" s="586"/>
      <c r="E17" s="586"/>
      <c r="F17" s="586"/>
      <c r="G17" s="586"/>
      <c r="H17" s="586"/>
      <c r="I17" s="586"/>
      <c r="J17" s="586"/>
      <c r="K17" s="586"/>
      <c r="L17" s="586"/>
      <c r="M17" s="586"/>
      <c r="N17" s="586"/>
      <c r="O17" s="586"/>
      <c r="P17" s="586"/>
      <c r="Q17" s="587"/>
      <c r="R17" s="588">
        <v>3108722</v>
      </c>
      <c r="S17" s="589"/>
      <c r="T17" s="589"/>
      <c r="U17" s="589"/>
      <c r="V17" s="589"/>
      <c r="W17" s="589"/>
      <c r="X17" s="589"/>
      <c r="Y17" s="590"/>
      <c r="Z17" s="641">
        <v>42.4</v>
      </c>
      <c r="AA17" s="641"/>
      <c r="AB17" s="641"/>
      <c r="AC17" s="641"/>
      <c r="AD17" s="642">
        <v>3108722</v>
      </c>
      <c r="AE17" s="642"/>
      <c r="AF17" s="642"/>
      <c r="AG17" s="642"/>
      <c r="AH17" s="642"/>
      <c r="AI17" s="642"/>
      <c r="AJ17" s="642"/>
      <c r="AK17" s="642"/>
      <c r="AL17" s="611">
        <v>74.3</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800224</v>
      </c>
      <c r="CS17" s="589"/>
      <c r="CT17" s="589"/>
      <c r="CU17" s="589"/>
      <c r="CV17" s="589"/>
      <c r="CW17" s="589"/>
      <c r="CX17" s="589"/>
      <c r="CY17" s="590"/>
      <c r="CZ17" s="641">
        <v>11.4</v>
      </c>
      <c r="DA17" s="641"/>
      <c r="DB17" s="641"/>
      <c r="DC17" s="641"/>
      <c r="DD17" s="594" t="s">
        <v>112</v>
      </c>
      <c r="DE17" s="589"/>
      <c r="DF17" s="589"/>
      <c r="DG17" s="589"/>
      <c r="DH17" s="589"/>
      <c r="DI17" s="589"/>
      <c r="DJ17" s="589"/>
      <c r="DK17" s="589"/>
      <c r="DL17" s="589"/>
      <c r="DM17" s="589"/>
      <c r="DN17" s="589"/>
      <c r="DO17" s="589"/>
      <c r="DP17" s="590"/>
      <c r="DQ17" s="594">
        <v>745312</v>
      </c>
      <c r="DR17" s="589"/>
      <c r="DS17" s="589"/>
      <c r="DT17" s="589"/>
      <c r="DU17" s="589"/>
      <c r="DV17" s="589"/>
      <c r="DW17" s="589"/>
      <c r="DX17" s="589"/>
      <c r="DY17" s="589"/>
      <c r="DZ17" s="589"/>
      <c r="EA17" s="589"/>
      <c r="EB17" s="589"/>
      <c r="EC17" s="620"/>
    </row>
    <row r="18" spans="2:133" ht="11.25" customHeight="1" x14ac:dyDescent="0.15">
      <c r="B18" s="585" t="s">
        <v>251</v>
      </c>
      <c r="C18" s="586"/>
      <c r="D18" s="586"/>
      <c r="E18" s="586"/>
      <c r="F18" s="586"/>
      <c r="G18" s="586"/>
      <c r="H18" s="586"/>
      <c r="I18" s="586"/>
      <c r="J18" s="586"/>
      <c r="K18" s="586"/>
      <c r="L18" s="586"/>
      <c r="M18" s="586"/>
      <c r="N18" s="586"/>
      <c r="O18" s="586"/>
      <c r="P18" s="586"/>
      <c r="Q18" s="587"/>
      <c r="R18" s="588">
        <v>276825</v>
      </c>
      <c r="S18" s="589"/>
      <c r="T18" s="589"/>
      <c r="U18" s="589"/>
      <c r="V18" s="589"/>
      <c r="W18" s="589"/>
      <c r="X18" s="589"/>
      <c r="Y18" s="590"/>
      <c r="Z18" s="641">
        <v>3.8</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x14ac:dyDescent="0.15">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4611</v>
      </c>
      <c r="BH19" s="589"/>
      <c r="BI19" s="589"/>
      <c r="BJ19" s="589"/>
      <c r="BK19" s="589"/>
      <c r="BL19" s="589"/>
      <c r="BM19" s="589"/>
      <c r="BN19" s="590"/>
      <c r="BO19" s="641">
        <v>0.6</v>
      </c>
      <c r="BP19" s="641"/>
      <c r="BQ19" s="641"/>
      <c r="BR19" s="641"/>
      <c r="BS19" s="594" t="s">
        <v>112</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257</v>
      </c>
      <c r="C20" s="586"/>
      <c r="D20" s="586"/>
      <c r="E20" s="586"/>
      <c r="F20" s="586"/>
      <c r="G20" s="586"/>
      <c r="H20" s="586"/>
      <c r="I20" s="586"/>
      <c r="J20" s="586"/>
      <c r="K20" s="586"/>
      <c r="L20" s="586"/>
      <c r="M20" s="586"/>
      <c r="N20" s="586"/>
      <c r="O20" s="586"/>
      <c r="P20" s="586"/>
      <c r="Q20" s="587"/>
      <c r="R20" s="588">
        <v>4410078</v>
      </c>
      <c r="S20" s="589"/>
      <c r="T20" s="589"/>
      <c r="U20" s="589"/>
      <c r="V20" s="589"/>
      <c r="W20" s="589"/>
      <c r="X20" s="589"/>
      <c r="Y20" s="590"/>
      <c r="Z20" s="641">
        <v>60.1</v>
      </c>
      <c r="AA20" s="641"/>
      <c r="AB20" s="641"/>
      <c r="AC20" s="641"/>
      <c r="AD20" s="642">
        <v>4133253</v>
      </c>
      <c r="AE20" s="642"/>
      <c r="AF20" s="642"/>
      <c r="AG20" s="642"/>
      <c r="AH20" s="642"/>
      <c r="AI20" s="642"/>
      <c r="AJ20" s="642"/>
      <c r="AK20" s="642"/>
      <c r="AL20" s="611">
        <v>98.8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4611</v>
      </c>
      <c r="BH20" s="589"/>
      <c r="BI20" s="589"/>
      <c r="BJ20" s="589"/>
      <c r="BK20" s="589"/>
      <c r="BL20" s="589"/>
      <c r="BM20" s="589"/>
      <c r="BN20" s="590"/>
      <c r="BO20" s="641">
        <v>0.6</v>
      </c>
      <c r="BP20" s="641"/>
      <c r="BQ20" s="641"/>
      <c r="BR20" s="641"/>
      <c r="BS20" s="594" t="s">
        <v>112</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7045830</v>
      </c>
      <c r="CS20" s="589"/>
      <c r="CT20" s="589"/>
      <c r="CU20" s="589"/>
      <c r="CV20" s="589"/>
      <c r="CW20" s="589"/>
      <c r="CX20" s="589"/>
      <c r="CY20" s="590"/>
      <c r="CZ20" s="641">
        <v>100</v>
      </c>
      <c r="DA20" s="641"/>
      <c r="DB20" s="641"/>
      <c r="DC20" s="641"/>
      <c r="DD20" s="594">
        <v>955975</v>
      </c>
      <c r="DE20" s="589"/>
      <c r="DF20" s="589"/>
      <c r="DG20" s="589"/>
      <c r="DH20" s="589"/>
      <c r="DI20" s="589"/>
      <c r="DJ20" s="589"/>
      <c r="DK20" s="589"/>
      <c r="DL20" s="589"/>
      <c r="DM20" s="589"/>
      <c r="DN20" s="589"/>
      <c r="DO20" s="589"/>
      <c r="DP20" s="590"/>
      <c r="DQ20" s="594">
        <v>4789920</v>
      </c>
      <c r="DR20" s="589"/>
      <c r="DS20" s="589"/>
      <c r="DT20" s="589"/>
      <c r="DU20" s="589"/>
      <c r="DV20" s="589"/>
      <c r="DW20" s="589"/>
      <c r="DX20" s="589"/>
      <c r="DY20" s="589"/>
      <c r="DZ20" s="589"/>
      <c r="EA20" s="589"/>
      <c r="EB20" s="589"/>
      <c r="EC20" s="620"/>
    </row>
    <row r="21" spans="2:133" ht="11.25" customHeight="1" x14ac:dyDescent="0.15">
      <c r="B21" s="585" t="s">
        <v>260</v>
      </c>
      <c r="C21" s="586"/>
      <c r="D21" s="586"/>
      <c r="E21" s="586"/>
      <c r="F21" s="586"/>
      <c r="G21" s="586"/>
      <c r="H21" s="586"/>
      <c r="I21" s="586"/>
      <c r="J21" s="586"/>
      <c r="K21" s="586"/>
      <c r="L21" s="586"/>
      <c r="M21" s="586"/>
      <c r="N21" s="586"/>
      <c r="O21" s="586"/>
      <c r="P21" s="586"/>
      <c r="Q21" s="587"/>
      <c r="R21" s="588">
        <v>1029</v>
      </c>
      <c r="S21" s="589"/>
      <c r="T21" s="589"/>
      <c r="U21" s="589"/>
      <c r="V21" s="589"/>
      <c r="W21" s="589"/>
      <c r="X21" s="589"/>
      <c r="Y21" s="590"/>
      <c r="Z21" s="641">
        <v>0</v>
      </c>
      <c r="AA21" s="641"/>
      <c r="AB21" s="641"/>
      <c r="AC21" s="641"/>
      <c r="AD21" s="642">
        <v>1029</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4611</v>
      </c>
      <c r="BH21" s="589"/>
      <c r="BI21" s="589"/>
      <c r="BJ21" s="589"/>
      <c r="BK21" s="589"/>
      <c r="BL21" s="589"/>
      <c r="BM21" s="589"/>
      <c r="BN21" s="590"/>
      <c r="BO21" s="641">
        <v>0.6</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262</v>
      </c>
      <c r="C22" s="586"/>
      <c r="D22" s="586"/>
      <c r="E22" s="586"/>
      <c r="F22" s="586"/>
      <c r="G22" s="586"/>
      <c r="H22" s="586"/>
      <c r="I22" s="586"/>
      <c r="J22" s="586"/>
      <c r="K22" s="586"/>
      <c r="L22" s="586"/>
      <c r="M22" s="586"/>
      <c r="N22" s="586"/>
      <c r="O22" s="586"/>
      <c r="P22" s="586"/>
      <c r="Q22" s="587"/>
      <c r="R22" s="588">
        <v>124485</v>
      </c>
      <c r="S22" s="589"/>
      <c r="T22" s="589"/>
      <c r="U22" s="589"/>
      <c r="V22" s="589"/>
      <c r="W22" s="589"/>
      <c r="X22" s="589"/>
      <c r="Y22" s="590"/>
      <c r="Z22" s="641">
        <v>1.7</v>
      </c>
      <c r="AA22" s="641"/>
      <c r="AB22" s="641"/>
      <c r="AC22" s="641"/>
      <c r="AD22" s="642" t="s">
        <v>112</v>
      </c>
      <c r="AE22" s="642"/>
      <c r="AF22" s="642"/>
      <c r="AG22" s="642"/>
      <c r="AH22" s="642"/>
      <c r="AI22" s="642"/>
      <c r="AJ22" s="642"/>
      <c r="AK22" s="642"/>
      <c r="AL22" s="611" t="s">
        <v>112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220146</v>
      </c>
      <c r="S23" s="589"/>
      <c r="T23" s="589"/>
      <c r="U23" s="589"/>
      <c r="V23" s="589"/>
      <c r="W23" s="589"/>
      <c r="X23" s="589"/>
      <c r="Y23" s="590"/>
      <c r="Z23" s="641">
        <v>3</v>
      </c>
      <c r="AA23" s="641"/>
      <c r="AB23" s="641"/>
      <c r="AC23" s="641"/>
      <c r="AD23" s="642">
        <v>6078</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12419</v>
      </c>
      <c r="S24" s="589"/>
      <c r="T24" s="589"/>
      <c r="U24" s="589"/>
      <c r="V24" s="589"/>
      <c r="W24" s="589"/>
      <c r="X24" s="589"/>
      <c r="Y24" s="590"/>
      <c r="Z24" s="641">
        <v>0.2</v>
      </c>
      <c r="AA24" s="641"/>
      <c r="AB24" s="641"/>
      <c r="AC24" s="641"/>
      <c r="AD24" s="642">
        <v>2637</v>
      </c>
      <c r="AE24" s="642"/>
      <c r="AF24" s="642"/>
      <c r="AG24" s="642"/>
      <c r="AH24" s="642"/>
      <c r="AI24" s="642"/>
      <c r="AJ24" s="642"/>
      <c r="AK24" s="642"/>
      <c r="AL24" s="611">
        <v>0.1</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2139742</v>
      </c>
      <c r="CS24" s="639"/>
      <c r="CT24" s="639"/>
      <c r="CU24" s="639"/>
      <c r="CV24" s="639"/>
      <c r="CW24" s="639"/>
      <c r="CX24" s="639"/>
      <c r="CY24" s="686"/>
      <c r="CZ24" s="690">
        <v>30.4</v>
      </c>
      <c r="DA24" s="691"/>
      <c r="DB24" s="691"/>
      <c r="DC24" s="692"/>
      <c r="DD24" s="685">
        <v>1754437</v>
      </c>
      <c r="DE24" s="639"/>
      <c r="DF24" s="639"/>
      <c r="DG24" s="639"/>
      <c r="DH24" s="639"/>
      <c r="DI24" s="639"/>
      <c r="DJ24" s="639"/>
      <c r="DK24" s="686"/>
      <c r="DL24" s="685">
        <v>1742900</v>
      </c>
      <c r="DM24" s="639"/>
      <c r="DN24" s="639"/>
      <c r="DO24" s="639"/>
      <c r="DP24" s="639"/>
      <c r="DQ24" s="639"/>
      <c r="DR24" s="639"/>
      <c r="DS24" s="639"/>
      <c r="DT24" s="639"/>
      <c r="DU24" s="639"/>
      <c r="DV24" s="686"/>
      <c r="DW24" s="687">
        <v>39.5</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413096</v>
      </c>
      <c r="S25" s="589"/>
      <c r="T25" s="589"/>
      <c r="U25" s="589"/>
      <c r="V25" s="589"/>
      <c r="W25" s="589"/>
      <c r="X25" s="589"/>
      <c r="Y25" s="590"/>
      <c r="Z25" s="641">
        <v>5.6</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1029177</v>
      </c>
      <c r="CS25" s="607"/>
      <c r="CT25" s="607"/>
      <c r="CU25" s="607"/>
      <c r="CV25" s="607"/>
      <c r="CW25" s="607"/>
      <c r="CX25" s="607"/>
      <c r="CY25" s="608"/>
      <c r="CZ25" s="591">
        <v>14.6</v>
      </c>
      <c r="DA25" s="609"/>
      <c r="DB25" s="609"/>
      <c r="DC25" s="610"/>
      <c r="DD25" s="594">
        <v>932124</v>
      </c>
      <c r="DE25" s="607"/>
      <c r="DF25" s="607"/>
      <c r="DG25" s="607"/>
      <c r="DH25" s="607"/>
      <c r="DI25" s="607"/>
      <c r="DJ25" s="607"/>
      <c r="DK25" s="608"/>
      <c r="DL25" s="594">
        <v>924812</v>
      </c>
      <c r="DM25" s="607"/>
      <c r="DN25" s="607"/>
      <c r="DO25" s="607"/>
      <c r="DP25" s="607"/>
      <c r="DQ25" s="607"/>
      <c r="DR25" s="607"/>
      <c r="DS25" s="607"/>
      <c r="DT25" s="607"/>
      <c r="DU25" s="607"/>
      <c r="DV25" s="608"/>
      <c r="DW25" s="611">
        <v>20.9</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640948</v>
      </c>
      <c r="CS26" s="589"/>
      <c r="CT26" s="589"/>
      <c r="CU26" s="589"/>
      <c r="CV26" s="589"/>
      <c r="CW26" s="589"/>
      <c r="CX26" s="589"/>
      <c r="CY26" s="590"/>
      <c r="CZ26" s="591">
        <v>9.1</v>
      </c>
      <c r="DA26" s="609"/>
      <c r="DB26" s="609"/>
      <c r="DC26" s="610"/>
      <c r="DD26" s="594">
        <v>560427</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540781</v>
      </c>
      <c r="S27" s="589"/>
      <c r="T27" s="589"/>
      <c r="U27" s="589"/>
      <c r="V27" s="589"/>
      <c r="W27" s="589"/>
      <c r="X27" s="589"/>
      <c r="Y27" s="590"/>
      <c r="Z27" s="641">
        <v>7.4</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766353</v>
      </c>
      <c r="BH27" s="589"/>
      <c r="BI27" s="589"/>
      <c r="BJ27" s="589"/>
      <c r="BK27" s="589"/>
      <c r="BL27" s="589"/>
      <c r="BM27" s="589"/>
      <c r="BN27" s="590"/>
      <c r="BO27" s="641">
        <v>100</v>
      </c>
      <c r="BP27" s="641"/>
      <c r="BQ27" s="641"/>
      <c r="BR27" s="641"/>
      <c r="BS27" s="594">
        <v>13016</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310341</v>
      </c>
      <c r="CS27" s="607"/>
      <c r="CT27" s="607"/>
      <c r="CU27" s="607"/>
      <c r="CV27" s="607"/>
      <c r="CW27" s="607"/>
      <c r="CX27" s="607"/>
      <c r="CY27" s="608"/>
      <c r="CZ27" s="591">
        <v>4.4000000000000004</v>
      </c>
      <c r="DA27" s="609"/>
      <c r="DB27" s="609"/>
      <c r="DC27" s="610"/>
      <c r="DD27" s="594">
        <v>77001</v>
      </c>
      <c r="DE27" s="607"/>
      <c r="DF27" s="607"/>
      <c r="DG27" s="607"/>
      <c r="DH27" s="607"/>
      <c r="DI27" s="607"/>
      <c r="DJ27" s="607"/>
      <c r="DK27" s="608"/>
      <c r="DL27" s="594">
        <v>72776</v>
      </c>
      <c r="DM27" s="607"/>
      <c r="DN27" s="607"/>
      <c r="DO27" s="607"/>
      <c r="DP27" s="607"/>
      <c r="DQ27" s="607"/>
      <c r="DR27" s="607"/>
      <c r="DS27" s="607"/>
      <c r="DT27" s="607"/>
      <c r="DU27" s="607"/>
      <c r="DV27" s="608"/>
      <c r="DW27" s="611">
        <v>1.6</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57431</v>
      </c>
      <c r="S28" s="589"/>
      <c r="T28" s="589"/>
      <c r="U28" s="589"/>
      <c r="V28" s="589"/>
      <c r="W28" s="589"/>
      <c r="X28" s="589"/>
      <c r="Y28" s="590"/>
      <c r="Z28" s="641">
        <v>0.8</v>
      </c>
      <c r="AA28" s="641"/>
      <c r="AB28" s="641"/>
      <c r="AC28" s="641"/>
      <c r="AD28" s="642">
        <v>39811</v>
      </c>
      <c r="AE28" s="642"/>
      <c r="AF28" s="642"/>
      <c r="AG28" s="642"/>
      <c r="AH28" s="642"/>
      <c r="AI28" s="642"/>
      <c r="AJ28" s="642"/>
      <c r="AK28" s="642"/>
      <c r="AL28" s="611">
        <v>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800224</v>
      </c>
      <c r="CS28" s="589"/>
      <c r="CT28" s="589"/>
      <c r="CU28" s="589"/>
      <c r="CV28" s="589"/>
      <c r="CW28" s="589"/>
      <c r="CX28" s="589"/>
      <c r="CY28" s="590"/>
      <c r="CZ28" s="591">
        <v>11.4</v>
      </c>
      <c r="DA28" s="609"/>
      <c r="DB28" s="609"/>
      <c r="DC28" s="610"/>
      <c r="DD28" s="594">
        <v>745312</v>
      </c>
      <c r="DE28" s="589"/>
      <c r="DF28" s="589"/>
      <c r="DG28" s="589"/>
      <c r="DH28" s="589"/>
      <c r="DI28" s="589"/>
      <c r="DJ28" s="589"/>
      <c r="DK28" s="590"/>
      <c r="DL28" s="594">
        <v>745312</v>
      </c>
      <c r="DM28" s="589"/>
      <c r="DN28" s="589"/>
      <c r="DO28" s="589"/>
      <c r="DP28" s="589"/>
      <c r="DQ28" s="589"/>
      <c r="DR28" s="589"/>
      <c r="DS28" s="589"/>
      <c r="DT28" s="589"/>
      <c r="DU28" s="589"/>
      <c r="DV28" s="590"/>
      <c r="DW28" s="611">
        <v>16.899999999999999</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9175</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58</v>
      </c>
      <c r="CG29" s="618"/>
      <c r="CH29" s="618"/>
      <c r="CI29" s="618"/>
      <c r="CJ29" s="618"/>
      <c r="CK29" s="618"/>
      <c r="CL29" s="618"/>
      <c r="CM29" s="618"/>
      <c r="CN29" s="618"/>
      <c r="CO29" s="618"/>
      <c r="CP29" s="618"/>
      <c r="CQ29" s="619"/>
      <c r="CR29" s="588">
        <v>800019</v>
      </c>
      <c r="CS29" s="607"/>
      <c r="CT29" s="607"/>
      <c r="CU29" s="607"/>
      <c r="CV29" s="607"/>
      <c r="CW29" s="607"/>
      <c r="CX29" s="607"/>
      <c r="CY29" s="608"/>
      <c r="CZ29" s="591">
        <v>11.4</v>
      </c>
      <c r="DA29" s="609"/>
      <c r="DB29" s="609"/>
      <c r="DC29" s="610"/>
      <c r="DD29" s="594">
        <v>745107</v>
      </c>
      <c r="DE29" s="607"/>
      <c r="DF29" s="607"/>
      <c r="DG29" s="607"/>
      <c r="DH29" s="607"/>
      <c r="DI29" s="607"/>
      <c r="DJ29" s="607"/>
      <c r="DK29" s="608"/>
      <c r="DL29" s="594">
        <v>745107</v>
      </c>
      <c r="DM29" s="607"/>
      <c r="DN29" s="607"/>
      <c r="DO29" s="607"/>
      <c r="DP29" s="607"/>
      <c r="DQ29" s="607"/>
      <c r="DR29" s="607"/>
      <c r="DS29" s="607"/>
      <c r="DT29" s="607"/>
      <c r="DU29" s="607"/>
      <c r="DV29" s="608"/>
      <c r="DW29" s="611">
        <v>16.899999999999999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10651</v>
      </c>
      <c r="S30" s="589"/>
      <c r="T30" s="589"/>
      <c r="U30" s="589"/>
      <c r="V30" s="589"/>
      <c r="W30" s="589"/>
      <c r="X30" s="589"/>
      <c r="Y30" s="590"/>
      <c r="Z30" s="641">
        <v>0.1</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172</v>
      </c>
      <c r="AY30" s="674"/>
      <c r="AZ30" s="674"/>
      <c r="BA30" s="674"/>
      <c r="BB30" s="674"/>
      <c r="BC30" s="674"/>
      <c r="BD30" s="674"/>
      <c r="BE30" s="674"/>
      <c r="BF30" s="675"/>
      <c r="BG30" s="654">
        <v>99.4</v>
      </c>
      <c r="BH30" s="655"/>
      <c r="BI30" s="655"/>
      <c r="BJ30" s="655"/>
      <c r="BK30" s="655"/>
      <c r="BL30" s="655"/>
      <c r="BM30" s="656">
        <v>98</v>
      </c>
      <c r="BN30" s="655"/>
      <c r="BO30" s="655"/>
      <c r="BP30" s="655"/>
      <c r="BQ30" s="657"/>
      <c r="BR30" s="654">
        <v>99.3</v>
      </c>
      <c r="BS30" s="655"/>
      <c r="BT30" s="655"/>
      <c r="BU30" s="655"/>
      <c r="BV30" s="655"/>
      <c r="BW30" s="655"/>
      <c r="BX30" s="656">
        <v>98</v>
      </c>
      <c r="BY30" s="655"/>
      <c r="BZ30" s="655"/>
      <c r="CA30" s="655"/>
      <c r="CB30" s="657"/>
      <c r="CD30" s="660"/>
      <c r="CE30" s="661"/>
      <c r="CF30" s="621" t="s">
        <v>293</v>
      </c>
      <c r="CG30" s="618"/>
      <c r="CH30" s="618"/>
      <c r="CI30" s="618"/>
      <c r="CJ30" s="618"/>
      <c r="CK30" s="618"/>
      <c r="CL30" s="618"/>
      <c r="CM30" s="618"/>
      <c r="CN30" s="618"/>
      <c r="CO30" s="618"/>
      <c r="CP30" s="618"/>
      <c r="CQ30" s="619"/>
      <c r="CR30" s="588">
        <v>710932</v>
      </c>
      <c r="CS30" s="589"/>
      <c r="CT30" s="589"/>
      <c r="CU30" s="589"/>
      <c r="CV30" s="589"/>
      <c r="CW30" s="589"/>
      <c r="CX30" s="589"/>
      <c r="CY30" s="590"/>
      <c r="CZ30" s="591">
        <v>10.1</v>
      </c>
      <c r="DA30" s="609"/>
      <c r="DB30" s="609"/>
      <c r="DC30" s="610"/>
      <c r="DD30" s="594">
        <v>665779</v>
      </c>
      <c r="DE30" s="589"/>
      <c r="DF30" s="589"/>
      <c r="DG30" s="589"/>
      <c r="DH30" s="589"/>
      <c r="DI30" s="589"/>
      <c r="DJ30" s="589"/>
      <c r="DK30" s="590"/>
      <c r="DL30" s="594">
        <v>665779</v>
      </c>
      <c r="DM30" s="589"/>
      <c r="DN30" s="589"/>
      <c r="DO30" s="589"/>
      <c r="DP30" s="589"/>
      <c r="DQ30" s="589"/>
      <c r="DR30" s="589"/>
      <c r="DS30" s="589"/>
      <c r="DT30" s="589"/>
      <c r="DU30" s="589"/>
      <c r="DV30" s="590"/>
      <c r="DW30" s="611">
        <v>15.1</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346753</v>
      </c>
      <c r="S31" s="589"/>
      <c r="T31" s="589"/>
      <c r="U31" s="589"/>
      <c r="V31" s="589"/>
      <c r="W31" s="589"/>
      <c r="X31" s="589"/>
      <c r="Y31" s="590"/>
      <c r="Z31" s="641">
        <v>4.7</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97.1</v>
      </c>
      <c r="BN31" s="653"/>
      <c r="BO31" s="653"/>
      <c r="BP31" s="653"/>
      <c r="BQ31" s="617"/>
      <c r="BR31" s="652">
        <v>99</v>
      </c>
      <c r="BS31" s="607"/>
      <c r="BT31" s="607"/>
      <c r="BU31" s="607"/>
      <c r="BV31" s="607"/>
      <c r="BW31" s="607"/>
      <c r="BX31" s="643">
        <v>97.3</v>
      </c>
      <c r="BY31" s="653"/>
      <c r="BZ31" s="653"/>
      <c r="CA31" s="653"/>
      <c r="CB31" s="617"/>
      <c r="CD31" s="660"/>
      <c r="CE31" s="661"/>
      <c r="CF31" s="621" t="s">
        <v>297</v>
      </c>
      <c r="CG31" s="618"/>
      <c r="CH31" s="618"/>
      <c r="CI31" s="618"/>
      <c r="CJ31" s="618"/>
      <c r="CK31" s="618"/>
      <c r="CL31" s="618"/>
      <c r="CM31" s="618"/>
      <c r="CN31" s="618"/>
      <c r="CO31" s="618"/>
      <c r="CP31" s="618"/>
      <c r="CQ31" s="619"/>
      <c r="CR31" s="588">
        <v>89087</v>
      </c>
      <c r="CS31" s="607"/>
      <c r="CT31" s="607"/>
      <c r="CU31" s="607"/>
      <c r="CV31" s="607"/>
      <c r="CW31" s="607"/>
      <c r="CX31" s="607"/>
      <c r="CY31" s="608"/>
      <c r="CZ31" s="591">
        <v>1.3</v>
      </c>
      <c r="DA31" s="609"/>
      <c r="DB31" s="609"/>
      <c r="DC31" s="610"/>
      <c r="DD31" s="594">
        <v>79328</v>
      </c>
      <c r="DE31" s="607"/>
      <c r="DF31" s="607"/>
      <c r="DG31" s="607"/>
      <c r="DH31" s="607"/>
      <c r="DI31" s="607"/>
      <c r="DJ31" s="607"/>
      <c r="DK31" s="608"/>
      <c r="DL31" s="594">
        <v>79328</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177973</v>
      </c>
      <c r="S32" s="589"/>
      <c r="T32" s="589"/>
      <c r="U32" s="589"/>
      <c r="V32" s="589"/>
      <c r="W32" s="589"/>
      <c r="X32" s="589"/>
      <c r="Y32" s="590"/>
      <c r="Z32" s="641">
        <v>2.4</v>
      </c>
      <c r="AA32" s="641"/>
      <c r="AB32" s="641"/>
      <c r="AC32" s="641"/>
      <c r="AD32" s="642">
        <v>2304</v>
      </c>
      <c r="AE32" s="642"/>
      <c r="AF32" s="642"/>
      <c r="AG32" s="642"/>
      <c r="AH32" s="642"/>
      <c r="AI32" s="642"/>
      <c r="AJ32" s="642"/>
      <c r="AK32" s="642"/>
      <c r="AL32" s="611">
        <v>0.1</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99.5</v>
      </c>
      <c r="BH32" s="573"/>
      <c r="BI32" s="573"/>
      <c r="BJ32" s="573"/>
      <c r="BK32" s="573"/>
      <c r="BL32" s="573"/>
      <c r="BM32" s="636">
        <v>98.4</v>
      </c>
      <c r="BN32" s="573"/>
      <c r="BO32" s="573"/>
      <c r="BP32" s="573"/>
      <c r="BQ32" s="630"/>
      <c r="BR32" s="651">
        <v>99.5</v>
      </c>
      <c r="BS32" s="573"/>
      <c r="BT32" s="573"/>
      <c r="BU32" s="573"/>
      <c r="BV32" s="573"/>
      <c r="BW32" s="573"/>
      <c r="BX32" s="636">
        <v>98.3</v>
      </c>
      <c r="BY32" s="573"/>
      <c r="BZ32" s="573"/>
      <c r="CA32" s="573"/>
      <c r="CB32" s="630"/>
      <c r="CD32" s="662"/>
      <c r="CE32" s="663"/>
      <c r="CF32" s="621" t="s">
        <v>300</v>
      </c>
      <c r="CG32" s="618"/>
      <c r="CH32" s="618"/>
      <c r="CI32" s="618"/>
      <c r="CJ32" s="618"/>
      <c r="CK32" s="618"/>
      <c r="CL32" s="618"/>
      <c r="CM32" s="618"/>
      <c r="CN32" s="618"/>
      <c r="CO32" s="618"/>
      <c r="CP32" s="618"/>
      <c r="CQ32" s="619"/>
      <c r="CR32" s="588">
        <v>205</v>
      </c>
      <c r="CS32" s="589"/>
      <c r="CT32" s="589"/>
      <c r="CU32" s="589"/>
      <c r="CV32" s="589"/>
      <c r="CW32" s="589"/>
      <c r="CX32" s="589"/>
      <c r="CY32" s="590"/>
      <c r="CZ32" s="591">
        <v>0</v>
      </c>
      <c r="DA32" s="609"/>
      <c r="DB32" s="609"/>
      <c r="DC32" s="610"/>
      <c r="DD32" s="594">
        <v>205</v>
      </c>
      <c r="DE32" s="589"/>
      <c r="DF32" s="589"/>
      <c r="DG32" s="589"/>
      <c r="DH32" s="589"/>
      <c r="DI32" s="589"/>
      <c r="DJ32" s="589"/>
      <c r="DK32" s="590"/>
      <c r="DL32" s="594">
        <v>205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1008408</v>
      </c>
      <c r="S33" s="589"/>
      <c r="T33" s="589"/>
      <c r="U33" s="589"/>
      <c r="V33" s="589"/>
      <c r="W33" s="589"/>
      <c r="X33" s="589"/>
      <c r="Y33" s="590"/>
      <c r="Z33" s="641">
        <v>13.8</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3950113</v>
      </c>
      <c r="CS33" s="607"/>
      <c r="CT33" s="607"/>
      <c r="CU33" s="607"/>
      <c r="CV33" s="607"/>
      <c r="CW33" s="607"/>
      <c r="CX33" s="607"/>
      <c r="CY33" s="608"/>
      <c r="CZ33" s="591">
        <v>56.1</v>
      </c>
      <c r="DA33" s="609"/>
      <c r="DB33" s="609"/>
      <c r="DC33" s="610"/>
      <c r="DD33" s="594">
        <v>2798817</v>
      </c>
      <c r="DE33" s="607"/>
      <c r="DF33" s="607"/>
      <c r="DG33" s="607"/>
      <c r="DH33" s="607"/>
      <c r="DI33" s="607"/>
      <c r="DJ33" s="607"/>
      <c r="DK33" s="608"/>
      <c r="DL33" s="594">
        <v>1815136</v>
      </c>
      <c r="DM33" s="607"/>
      <c r="DN33" s="607"/>
      <c r="DO33" s="607"/>
      <c r="DP33" s="607"/>
      <c r="DQ33" s="607"/>
      <c r="DR33" s="607"/>
      <c r="DS33" s="607"/>
      <c r="DT33" s="607"/>
      <c r="DU33" s="607"/>
      <c r="DV33" s="608"/>
      <c r="DW33" s="611">
        <v>41.1</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759846</v>
      </c>
      <c r="CS34" s="589"/>
      <c r="CT34" s="589"/>
      <c r="CU34" s="589"/>
      <c r="CV34" s="589"/>
      <c r="CW34" s="589"/>
      <c r="CX34" s="589"/>
      <c r="CY34" s="590"/>
      <c r="CZ34" s="591">
        <v>10.8</v>
      </c>
      <c r="DA34" s="609"/>
      <c r="DB34" s="609"/>
      <c r="DC34" s="610"/>
      <c r="DD34" s="594">
        <v>548875</v>
      </c>
      <c r="DE34" s="589"/>
      <c r="DF34" s="589"/>
      <c r="DG34" s="589"/>
      <c r="DH34" s="589"/>
      <c r="DI34" s="589"/>
      <c r="DJ34" s="589"/>
      <c r="DK34" s="590"/>
      <c r="DL34" s="594">
        <v>541353</v>
      </c>
      <c r="DM34" s="589"/>
      <c r="DN34" s="589"/>
      <c r="DO34" s="589"/>
      <c r="DP34" s="589"/>
      <c r="DQ34" s="589"/>
      <c r="DR34" s="589"/>
      <c r="DS34" s="589"/>
      <c r="DT34" s="589"/>
      <c r="DU34" s="589"/>
      <c r="DV34" s="590"/>
      <c r="DW34" s="611">
        <v>12.3</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230308</v>
      </c>
      <c r="S35" s="589"/>
      <c r="T35" s="589"/>
      <c r="U35" s="589"/>
      <c r="V35" s="589"/>
      <c r="W35" s="589"/>
      <c r="X35" s="589"/>
      <c r="Y35" s="590"/>
      <c r="Z35" s="641">
        <v>3.1</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1524090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35307</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240717</v>
      </c>
      <c r="CS35" s="607"/>
      <c r="CT35" s="607"/>
      <c r="CU35" s="607"/>
      <c r="CV35" s="607"/>
      <c r="CW35" s="607"/>
      <c r="CX35" s="607"/>
      <c r="CY35" s="608"/>
      <c r="CZ35" s="591">
        <v>3.4</v>
      </c>
      <c r="DA35" s="609"/>
      <c r="DB35" s="609"/>
      <c r="DC35" s="610"/>
      <c r="DD35" s="594">
        <v>221711</v>
      </c>
      <c r="DE35" s="607"/>
      <c r="DF35" s="607"/>
      <c r="DG35" s="607"/>
      <c r="DH35" s="607"/>
      <c r="DI35" s="607"/>
      <c r="DJ35" s="607"/>
      <c r="DK35" s="608"/>
      <c r="DL35" s="594">
        <v>221711</v>
      </c>
      <c r="DM35" s="607"/>
      <c r="DN35" s="607"/>
      <c r="DO35" s="607"/>
      <c r="DP35" s="607"/>
      <c r="DQ35" s="607"/>
      <c r="DR35" s="607"/>
      <c r="DS35" s="607"/>
      <c r="DT35" s="607"/>
      <c r="DU35" s="607"/>
      <c r="DV35" s="608"/>
      <c r="DW35" s="611">
        <v>5</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7332725</v>
      </c>
      <c r="S36" s="629"/>
      <c r="T36" s="629"/>
      <c r="U36" s="629"/>
      <c r="V36" s="629"/>
      <c r="W36" s="629"/>
      <c r="X36" s="629"/>
      <c r="Y36" s="632"/>
      <c r="Z36" s="633">
        <v>100</v>
      </c>
      <c r="AA36" s="633"/>
      <c r="AB36" s="633"/>
      <c r="AC36" s="633"/>
      <c r="AD36" s="634">
        <v>4185412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808815</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28848</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1897105</v>
      </c>
      <c r="CS36" s="589"/>
      <c r="CT36" s="589"/>
      <c r="CU36" s="589"/>
      <c r="CV36" s="589"/>
      <c r="CW36" s="589"/>
      <c r="CX36" s="589"/>
      <c r="CY36" s="590"/>
      <c r="CZ36" s="591">
        <v>26.9</v>
      </c>
      <c r="DA36" s="609"/>
      <c r="DB36" s="609"/>
      <c r="DC36" s="610"/>
      <c r="DD36" s="594">
        <v>1127586</v>
      </c>
      <c r="DE36" s="589"/>
      <c r="DF36" s="589"/>
      <c r="DG36" s="589"/>
      <c r="DH36" s="589"/>
      <c r="DI36" s="589"/>
      <c r="DJ36" s="589"/>
      <c r="DK36" s="590"/>
      <c r="DL36" s="594">
        <v>484107</v>
      </c>
      <c r="DM36" s="589"/>
      <c r="DN36" s="589"/>
      <c r="DO36" s="589"/>
      <c r="DP36" s="589"/>
      <c r="DQ36" s="589"/>
      <c r="DR36" s="589"/>
      <c r="DS36" s="589"/>
      <c r="DT36" s="589"/>
      <c r="DU36" s="589"/>
      <c r="DV36" s="590"/>
      <c r="DW36" s="611">
        <v>11</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179210</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974</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410163</v>
      </c>
      <c r="CS37" s="607"/>
      <c r="CT37" s="607"/>
      <c r="CU37" s="607"/>
      <c r="CV37" s="607"/>
      <c r="CW37" s="607"/>
      <c r="CX37" s="607"/>
      <c r="CY37" s="608"/>
      <c r="CZ37" s="591">
        <v>5.8</v>
      </c>
      <c r="DA37" s="609"/>
      <c r="DB37" s="609"/>
      <c r="DC37" s="610"/>
      <c r="DD37" s="594">
        <v>410013</v>
      </c>
      <c r="DE37" s="607"/>
      <c r="DF37" s="607"/>
      <c r="DG37" s="607"/>
      <c r="DH37" s="607"/>
      <c r="DI37" s="607"/>
      <c r="DJ37" s="607"/>
      <c r="DK37" s="608"/>
      <c r="DL37" s="594">
        <v>410013</v>
      </c>
      <c r="DM37" s="607"/>
      <c r="DN37" s="607"/>
      <c r="DO37" s="607"/>
      <c r="DP37" s="607"/>
      <c r="DQ37" s="607"/>
      <c r="DR37" s="607"/>
      <c r="DS37" s="607"/>
      <c r="DT37" s="607"/>
      <c r="DU37" s="607"/>
      <c r="DV37" s="608"/>
      <c r="DW37" s="611">
        <v>9.3000000000000007</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114016</v>
      </c>
      <c r="BA38" s="589"/>
      <c r="BB38" s="589"/>
      <c r="BC38" s="589"/>
      <c r="BD38" s="607"/>
      <c r="BE38" s="607"/>
      <c r="BF38" s="617"/>
      <c r="BG38" s="621" t="s">
        <v>319</v>
      </c>
      <c r="BH38" s="618"/>
      <c r="BI38" s="618"/>
      <c r="BJ38" s="618"/>
      <c r="BK38" s="618"/>
      <c r="BL38" s="618"/>
      <c r="BM38" s="618"/>
      <c r="BN38" s="618"/>
      <c r="BO38" s="618"/>
      <c r="BP38" s="618"/>
      <c r="BQ38" s="618"/>
      <c r="BR38" s="618"/>
      <c r="BS38" s="618"/>
      <c r="BT38" s="618"/>
      <c r="BU38" s="619"/>
      <c r="BV38" s="588">
        <v>1932</v>
      </c>
      <c r="BW38" s="589"/>
      <c r="BX38" s="589"/>
      <c r="BY38" s="589"/>
      <c r="BZ38" s="589"/>
      <c r="CA38" s="589"/>
      <c r="CB38" s="620"/>
      <c r="CD38" s="621" t="s">
        <v>320</v>
      </c>
      <c r="CE38" s="618"/>
      <c r="CF38" s="618"/>
      <c r="CG38" s="618"/>
      <c r="CH38" s="618"/>
      <c r="CI38" s="618"/>
      <c r="CJ38" s="618"/>
      <c r="CK38" s="618"/>
      <c r="CL38" s="618"/>
      <c r="CM38" s="618"/>
      <c r="CN38" s="618"/>
      <c r="CO38" s="618"/>
      <c r="CP38" s="618"/>
      <c r="CQ38" s="619"/>
      <c r="CR38" s="588">
        <v>602882</v>
      </c>
      <c r="CS38" s="589"/>
      <c r="CT38" s="589"/>
      <c r="CU38" s="589"/>
      <c r="CV38" s="589"/>
      <c r="CW38" s="589"/>
      <c r="CX38" s="589"/>
      <c r="CY38" s="590"/>
      <c r="CZ38" s="591">
        <v>8.6</v>
      </c>
      <c r="DA38" s="609"/>
      <c r="DB38" s="609"/>
      <c r="DC38" s="610"/>
      <c r="DD38" s="594">
        <v>567965</v>
      </c>
      <c r="DE38" s="589"/>
      <c r="DF38" s="589"/>
      <c r="DG38" s="589"/>
      <c r="DH38" s="589"/>
      <c r="DI38" s="589"/>
      <c r="DJ38" s="589"/>
      <c r="DK38" s="590"/>
      <c r="DL38" s="594">
        <v>567965</v>
      </c>
      <c r="DM38" s="589"/>
      <c r="DN38" s="589"/>
      <c r="DO38" s="589"/>
      <c r="DP38" s="589"/>
      <c r="DQ38" s="589"/>
      <c r="DR38" s="589"/>
      <c r="DS38" s="589"/>
      <c r="DT38" s="589"/>
      <c r="DU38" s="589"/>
      <c r="DV38" s="590"/>
      <c r="DW38" s="611">
        <v>12.9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112393</v>
      </c>
      <c r="BA39" s="589"/>
      <c r="BB39" s="589"/>
      <c r="BC39" s="589"/>
      <c r="BD39" s="607"/>
      <c r="BE39" s="607"/>
      <c r="BF39" s="617"/>
      <c r="BG39" s="622" t="s">
        <v>322</v>
      </c>
      <c r="BH39" s="623"/>
      <c r="BI39" s="623"/>
      <c r="BJ39" s="623"/>
      <c r="BK39" s="623"/>
      <c r="BL39" s="187"/>
      <c r="BM39" s="618" t="s">
        <v>323</v>
      </c>
      <c r="BN39" s="618"/>
      <c r="BO39" s="618"/>
      <c r="BP39" s="618"/>
      <c r="BQ39" s="618"/>
      <c r="BR39" s="618"/>
      <c r="BS39" s="618"/>
      <c r="BT39" s="618"/>
      <c r="BU39" s="619"/>
      <c r="BV39" s="588">
        <v>97</v>
      </c>
      <c r="BW39" s="589"/>
      <c r="BX39" s="589"/>
      <c r="BY39" s="589"/>
      <c r="BZ39" s="589"/>
      <c r="CA39" s="589"/>
      <c r="CB39" s="620"/>
      <c r="CD39" s="621" t="s">
        <v>324</v>
      </c>
      <c r="CE39" s="618"/>
      <c r="CF39" s="618"/>
      <c r="CG39" s="618"/>
      <c r="CH39" s="618"/>
      <c r="CI39" s="618"/>
      <c r="CJ39" s="618"/>
      <c r="CK39" s="618"/>
      <c r="CL39" s="618"/>
      <c r="CM39" s="618"/>
      <c r="CN39" s="618"/>
      <c r="CO39" s="618"/>
      <c r="CP39" s="618"/>
      <c r="CQ39" s="619"/>
      <c r="CR39" s="588">
        <v>344293</v>
      </c>
      <c r="CS39" s="607"/>
      <c r="CT39" s="607"/>
      <c r="CU39" s="607"/>
      <c r="CV39" s="607"/>
      <c r="CW39" s="607"/>
      <c r="CX39" s="607"/>
      <c r="CY39" s="608"/>
      <c r="CZ39" s="591">
        <v>4.9000000000000004</v>
      </c>
      <c r="DA39" s="609"/>
      <c r="DB39" s="609"/>
      <c r="DC39" s="610"/>
      <c r="DD39" s="594">
        <v>332680</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118028</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121</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v>105270</v>
      </c>
      <c r="CS40" s="589"/>
      <c r="CT40" s="589"/>
      <c r="CU40" s="589"/>
      <c r="CV40" s="589"/>
      <c r="CW40" s="589"/>
      <c r="CX40" s="589"/>
      <c r="CY40" s="590"/>
      <c r="CZ40" s="591">
        <v>1.5</v>
      </c>
      <c r="DA40" s="609"/>
      <c r="DB40" s="609"/>
      <c r="DC40" s="610"/>
      <c r="DD40" s="594" t="s">
        <v>325</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191628</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267</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955975</v>
      </c>
      <c r="CS42" s="589"/>
      <c r="CT42" s="589"/>
      <c r="CU42" s="589"/>
      <c r="CV42" s="589"/>
      <c r="CW42" s="589"/>
      <c r="CX42" s="589"/>
      <c r="CY42" s="590"/>
      <c r="CZ42" s="591">
        <v>13.6</v>
      </c>
      <c r="DA42" s="592"/>
      <c r="DB42" s="592"/>
      <c r="DC42" s="593"/>
      <c r="DD42" s="594">
        <v>236666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2764</v>
      </c>
      <c r="CS43" s="607"/>
      <c r="CT43" s="607"/>
      <c r="CU43" s="607"/>
      <c r="CV43" s="607"/>
      <c r="CW43" s="607"/>
      <c r="CX43" s="607"/>
      <c r="CY43" s="608"/>
      <c r="CZ43" s="591">
        <v>0</v>
      </c>
      <c r="DA43" s="609"/>
      <c r="DB43" s="609"/>
      <c r="DC43" s="610"/>
      <c r="DD43" s="594" t="s">
        <v>325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955975</v>
      </c>
      <c r="CS44" s="589"/>
      <c r="CT44" s="589"/>
      <c r="CU44" s="589"/>
      <c r="CV44" s="589"/>
      <c r="CW44" s="589"/>
      <c r="CX44" s="589"/>
      <c r="CY44" s="590"/>
      <c r="CZ44" s="591">
        <v>13.6</v>
      </c>
      <c r="DA44" s="592"/>
      <c r="DB44" s="592"/>
      <c r="DC44" s="593"/>
      <c r="DD44" s="594">
        <v>236666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663146</v>
      </c>
      <c r="CS45" s="607"/>
      <c r="CT45" s="607"/>
      <c r="CU45" s="607"/>
      <c r="CV45" s="607"/>
      <c r="CW45" s="607"/>
      <c r="CX45" s="607"/>
      <c r="CY45" s="608"/>
      <c r="CZ45" s="591">
        <v>9.4</v>
      </c>
      <c r="DA45" s="609"/>
      <c r="DB45" s="609"/>
      <c r="DC45" s="610"/>
      <c r="DD45" s="594">
        <v>140524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287115</v>
      </c>
      <c r="CS46" s="589"/>
      <c r="CT46" s="589"/>
      <c r="CU46" s="589"/>
      <c r="CV46" s="589"/>
      <c r="CW46" s="589"/>
      <c r="CX46" s="589"/>
      <c r="CY46" s="590"/>
      <c r="CZ46" s="591">
        <v>4.0999999999999996</v>
      </c>
      <c r="DA46" s="592"/>
      <c r="DB46" s="592"/>
      <c r="DC46" s="593"/>
      <c r="DD46" s="594">
        <v>96128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325</v>
      </c>
      <c r="CS47" s="607"/>
      <c r="CT47" s="607"/>
      <c r="CU47" s="607"/>
      <c r="CV47" s="607"/>
      <c r="CW47" s="607"/>
      <c r="CX47" s="607"/>
      <c r="CY47" s="608"/>
      <c r="CZ47" s="591" t="s">
        <v>325</v>
      </c>
      <c r="DA47" s="609"/>
      <c r="DB47" s="609"/>
      <c r="DC47" s="610"/>
      <c r="DD47" s="594" t="s">
        <v>325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7045830</v>
      </c>
      <c r="CS49" s="573"/>
      <c r="CT49" s="573"/>
      <c r="CU49" s="573"/>
      <c r="CV49" s="573"/>
      <c r="CW49" s="573"/>
      <c r="CX49" s="573"/>
      <c r="CY49" s="574"/>
      <c r="CZ49" s="575">
        <v>100</v>
      </c>
      <c r="DA49" s="576"/>
      <c r="DB49" s="576"/>
      <c r="DC49" s="577"/>
      <c r="DD49" s="578">
        <v>4789920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D12" sqref="BD1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7333</v>
      </c>
      <c r="R7" s="1101"/>
      <c r="S7" s="1101"/>
      <c r="T7" s="1101"/>
      <c r="U7" s="1101"/>
      <c r="V7" s="1101">
        <v>7046</v>
      </c>
      <c r="W7" s="1101"/>
      <c r="X7" s="1101"/>
      <c r="Y7" s="1101"/>
      <c r="Z7" s="1101"/>
      <c r="AA7" s="1101">
        <v>287</v>
      </c>
      <c r="AB7" s="1101"/>
      <c r="AC7" s="1101"/>
      <c r="AD7" s="1101"/>
      <c r="AE7" s="1102"/>
      <c r="AF7" s="1103">
        <v>251</v>
      </c>
      <c r="AG7" s="1104"/>
      <c r="AH7" s="1104"/>
      <c r="AI7" s="1104"/>
      <c r="AJ7" s="1105"/>
      <c r="AK7" s="1087">
        <v>11</v>
      </c>
      <c r="AL7" s="1088"/>
      <c r="AM7" s="1088"/>
      <c r="AN7" s="1088"/>
      <c r="AO7" s="1088"/>
      <c r="AP7" s="1088">
        <v>7605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7333</v>
      </c>
      <c r="R23" s="1065"/>
      <c r="S23" s="1065"/>
      <c r="T23" s="1065"/>
      <c r="U23" s="1065"/>
      <c r="V23" s="1065">
        <v>7046</v>
      </c>
      <c r="W23" s="1065"/>
      <c r="X23" s="1065"/>
      <c r="Y23" s="1065"/>
      <c r="Z23" s="1065"/>
      <c r="AA23" s="1065">
        <v>287</v>
      </c>
      <c r="AB23" s="1065"/>
      <c r="AC23" s="1065"/>
      <c r="AD23" s="1065"/>
      <c r="AE23" s="1066"/>
      <c r="AF23" s="1067">
        <v>251</v>
      </c>
      <c r="AG23" s="1065"/>
      <c r="AH23" s="1065"/>
      <c r="AI23" s="1065"/>
      <c r="AJ23" s="1068"/>
      <c r="AK23" s="1069"/>
      <c r="AL23" s="1070"/>
      <c r="AM23" s="1070"/>
      <c r="AN23" s="1070"/>
      <c r="AO23" s="1070"/>
      <c r="AP23" s="1065">
        <v>7605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925</v>
      </c>
      <c r="R28" s="1050"/>
      <c r="S28" s="1050"/>
      <c r="T28" s="1050"/>
      <c r="U28" s="1050"/>
      <c r="V28" s="1050">
        <v>890</v>
      </c>
      <c r="W28" s="1050"/>
      <c r="X28" s="1050"/>
      <c r="Y28" s="1050"/>
      <c r="Z28" s="1050"/>
      <c r="AA28" s="1050">
        <v>35</v>
      </c>
      <c r="AB28" s="1050"/>
      <c r="AC28" s="1050"/>
      <c r="AD28" s="1050"/>
      <c r="AE28" s="1051"/>
      <c r="AF28" s="1052">
        <v>35</v>
      </c>
      <c r="AG28" s="1050"/>
      <c r="AH28" s="1050"/>
      <c r="AI28" s="1050"/>
      <c r="AJ28" s="1053"/>
      <c r="AK28" s="1054">
        <v>118</v>
      </c>
      <c r="AL28" s="1042"/>
      <c r="AM28" s="1042"/>
      <c r="AN28" s="1042"/>
      <c r="AO28" s="1042"/>
      <c r="AP28" s="1042" t="s">
        <v>540</v>
      </c>
      <c r="AQ28" s="1042"/>
      <c r="AR28" s="1042"/>
      <c r="AS28" s="1042"/>
      <c r="AT28" s="1042"/>
      <c r="AU28" s="1042" t="s">
        <v>540</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658</v>
      </c>
      <c r="R29" s="1040"/>
      <c r="S29" s="1040"/>
      <c r="T29" s="1040"/>
      <c r="U29" s="1040"/>
      <c r="V29" s="1040">
        <v>649</v>
      </c>
      <c r="W29" s="1040"/>
      <c r="X29" s="1040"/>
      <c r="Y29" s="1040"/>
      <c r="Z29" s="1040"/>
      <c r="AA29" s="1040">
        <v>9</v>
      </c>
      <c r="AB29" s="1040"/>
      <c r="AC29" s="1040"/>
      <c r="AD29" s="1040"/>
      <c r="AE29" s="1041"/>
      <c r="AF29" s="1033">
        <v>9</v>
      </c>
      <c r="AG29" s="1034"/>
      <c r="AH29" s="1034"/>
      <c r="AI29" s="1034"/>
      <c r="AJ29" s="1035"/>
      <c r="AK29" s="976">
        <v>116</v>
      </c>
      <c r="AL29" s="967"/>
      <c r="AM29" s="967"/>
      <c r="AN29" s="967"/>
      <c r="AO29" s="967"/>
      <c r="AP29" s="967" t="s">
        <v>540</v>
      </c>
      <c r="AQ29" s="967"/>
      <c r="AR29" s="967"/>
      <c r="AS29" s="967"/>
      <c r="AT29" s="967"/>
      <c r="AU29" s="967" t="s">
        <v>540</v>
      </c>
      <c r="AV29" s="967"/>
      <c r="AW29" s="967"/>
      <c r="AX29" s="967"/>
      <c r="AY29" s="967"/>
      <c r="AZ29" s="1038" t="s">
        <v>540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81</v>
      </c>
      <c r="R30" s="1040"/>
      <c r="S30" s="1040"/>
      <c r="T30" s="1040"/>
      <c r="U30" s="1040"/>
      <c r="V30" s="1040">
        <v>81</v>
      </c>
      <c r="W30" s="1040"/>
      <c r="X30" s="1040"/>
      <c r="Y30" s="1040"/>
      <c r="Z30" s="1040"/>
      <c r="AA30" s="1040">
        <v>0</v>
      </c>
      <c r="AB30" s="1040"/>
      <c r="AC30" s="1040"/>
      <c r="AD30" s="1040"/>
      <c r="AE30" s="1041"/>
      <c r="AF30" s="1033">
        <v>0</v>
      </c>
      <c r="AG30" s="1034"/>
      <c r="AH30" s="1034"/>
      <c r="AI30" s="1034"/>
      <c r="AJ30" s="1035"/>
      <c r="AK30" s="976">
        <v>25</v>
      </c>
      <c r="AL30" s="967"/>
      <c r="AM30" s="967"/>
      <c r="AN30" s="967"/>
      <c r="AO30" s="967"/>
      <c r="AP30" s="967" t="s">
        <v>540</v>
      </c>
      <c r="AQ30" s="967"/>
      <c r="AR30" s="967"/>
      <c r="AS30" s="967"/>
      <c r="AT30" s="967"/>
      <c r="AU30" s="967" t="s">
        <v>540</v>
      </c>
      <c r="AV30" s="967"/>
      <c r="AW30" s="967"/>
      <c r="AX30" s="967"/>
      <c r="AY30" s="967"/>
      <c r="AZ30" s="1038" t="s">
        <v>540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369</v>
      </c>
      <c r="R31" s="1040"/>
      <c r="S31" s="1040"/>
      <c r="T31" s="1040"/>
      <c r="U31" s="1040"/>
      <c r="V31" s="1040">
        <v>358</v>
      </c>
      <c r="W31" s="1040"/>
      <c r="X31" s="1040"/>
      <c r="Y31" s="1040"/>
      <c r="Z31" s="1040"/>
      <c r="AA31" s="1040">
        <v>11</v>
      </c>
      <c r="AB31" s="1040"/>
      <c r="AC31" s="1040"/>
      <c r="AD31" s="1040"/>
      <c r="AE31" s="1041"/>
      <c r="AF31" s="1033">
        <v>11</v>
      </c>
      <c r="AG31" s="1034"/>
      <c r="AH31" s="1034"/>
      <c r="AI31" s="1034"/>
      <c r="AJ31" s="1035"/>
      <c r="AK31" s="976">
        <v>114</v>
      </c>
      <c r="AL31" s="967"/>
      <c r="AM31" s="967"/>
      <c r="AN31" s="967"/>
      <c r="AO31" s="967"/>
      <c r="AP31" s="967" t="s">
        <v>540</v>
      </c>
      <c r="AQ31" s="967"/>
      <c r="AR31" s="967"/>
      <c r="AS31" s="967"/>
      <c r="AT31" s="967"/>
      <c r="AU31" s="967" t="s">
        <v>541</v>
      </c>
      <c r="AV31" s="967"/>
      <c r="AW31" s="967"/>
      <c r="AX31" s="967"/>
      <c r="AY31" s="967"/>
      <c r="AZ31" s="1038" t="s">
        <v>540</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466</v>
      </c>
      <c r="R32" s="1040"/>
      <c r="S32" s="1040"/>
      <c r="T32" s="1040"/>
      <c r="U32" s="1040"/>
      <c r="V32" s="1040">
        <v>482</v>
      </c>
      <c r="W32" s="1040"/>
      <c r="X32" s="1040"/>
      <c r="Y32" s="1040"/>
      <c r="Z32" s="1040"/>
      <c r="AA32" s="1040">
        <v>-16</v>
      </c>
      <c r="AB32" s="1040"/>
      <c r="AC32" s="1040"/>
      <c r="AD32" s="1040"/>
      <c r="AE32" s="1041"/>
      <c r="AF32" s="1033">
        <v>1133</v>
      </c>
      <c r="AG32" s="1034"/>
      <c r="AH32" s="1034"/>
      <c r="AI32" s="1034"/>
      <c r="AJ32" s="1035"/>
      <c r="AK32" s="976">
        <v>117</v>
      </c>
      <c r="AL32" s="967"/>
      <c r="AM32" s="967"/>
      <c r="AN32" s="967"/>
      <c r="AO32" s="967"/>
      <c r="AP32" s="967">
        <v>1380</v>
      </c>
      <c r="AQ32" s="967"/>
      <c r="AR32" s="967"/>
      <c r="AS32" s="967"/>
      <c r="AT32" s="967"/>
      <c r="AU32" s="967">
        <v>1290</v>
      </c>
      <c r="AV32" s="967"/>
      <c r="AW32" s="967"/>
      <c r="AX32" s="967"/>
      <c r="AY32" s="967"/>
      <c r="AZ32" s="1038" t="s">
        <v>532</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386</v>
      </c>
      <c r="C33" s="1028"/>
      <c r="D33" s="1028"/>
      <c r="E33" s="1028"/>
      <c r="F33" s="1028"/>
      <c r="G33" s="1028"/>
      <c r="H33" s="1028"/>
      <c r="I33" s="1028"/>
      <c r="J33" s="1028"/>
      <c r="K33" s="1028"/>
      <c r="L33" s="1028"/>
      <c r="M33" s="1028"/>
      <c r="N33" s="1028"/>
      <c r="O33" s="1028"/>
      <c r="P33" s="1029"/>
      <c r="Q33" s="1039">
        <v>1012</v>
      </c>
      <c r="R33" s="1040"/>
      <c r="S33" s="1040"/>
      <c r="T33" s="1040"/>
      <c r="U33" s="1040"/>
      <c r="V33" s="1040">
        <v>1306</v>
      </c>
      <c r="W33" s="1040"/>
      <c r="X33" s="1040"/>
      <c r="Y33" s="1040"/>
      <c r="Z33" s="1040"/>
      <c r="AA33" s="1040">
        <v>-294</v>
      </c>
      <c r="AB33" s="1040"/>
      <c r="AC33" s="1040"/>
      <c r="AD33" s="1040"/>
      <c r="AE33" s="1041"/>
      <c r="AF33" s="1033">
        <v>655</v>
      </c>
      <c r="AG33" s="1034"/>
      <c r="AH33" s="1034"/>
      <c r="AI33" s="1034"/>
      <c r="AJ33" s="1035"/>
      <c r="AK33" s="976">
        <v>473</v>
      </c>
      <c r="AL33" s="967"/>
      <c r="AM33" s="967"/>
      <c r="AN33" s="967"/>
      <c r="AO33" s="967"/>
      <c r="AP33" s="967">
        <v>812</v>
      </c>
      <c r="AQ33" s="967"/>
      <c r="AR33" s="967"/>
      <c r="AS33" s="967"/>
      <c r="AT33" s="967"/>
      <c r="AU33" s="967">
        <v>812</v>
      </c>
      <c r="AV33" s="967"/>
      <c r="AW33" s="967"/>
      <c r="AX33" s="967"/>
      <c r="AY33" s="967"/>
      <c r="AZ33" s="1038" t="s">
        <v>532</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387</v>
      </c>
      <c r="C34" s="1028"/>
      <c r="D34" s="1028"/>
      <c r="E34" s="1028"/>
      <c r="F34" s="1028"/>
      <c r="G34" s="1028"/>
      <c r="H34" s="1028"/>
      <c r="I34" s="1028"/>
      <c r="J34" s="1028"/>
      <c r="K34" s="1028"/>
      <c r="L34" s="1028"/>
      <c r="M34" s="1028"/>
      <c r="N34" s="1028"/>
      <c r="O34" s="1028"/>
      <c r="P34" s="1029"/>
      <c r="Q34" s="1039">
        <v>289</v>
      </c>
      <c r="R34" s="1040"/>
      <c r="S34" s="1040"/>
      <c r="T34" s="1040"/>
      <c r="U34" s="1040"/>
      <c r="V34" s="1040">
        <v>284</v>
      </c>
      <c r="W34" s="1040"/>
      <c r="X34" s="1040"/>
      <c r="Y34" s="1040"/>
      <c r="Z34" s="1040"/>
      <c r="AA34" s="1040">
        <v>5</v>
      </c>
      <c r="AB34" s="1040"/>
      <c r="AC34" s="1040"/>
      <c r="AD34" s="1040"/>
      <c r="AE34" s="1041"/>
      <c r="AF34" s="1033">
        <v>5</v>
      </c>
      <c r="AG34" s="1034"/>
      <c r="AH34" s="1034"/>
      <c r="AI34" s="1034"/>
      <c r="AJ34" s="1035"/>
      <c r="AK34" s="976">
        <v>167</v>
      </c>
      <c r="AL34" s="967"/>
      <c r="AM34" s="967"/>
      <c r="AN34" s="967"/>
      <c r="AO34" s="967"/>
      <c r="AP34" s="967">
        <v>1356</v>
      </c>
      <c r="AQ34" s="967"/>
      <c r="AR34" s="967"/>
      <c r="AS34" s="967"/>
      <c r="AT34" s="967"/>
      <c r="AU34" s="967">
        <v>1261</v>
      </c>
      <c r="AV34" s="967"/>
      <c r="AW34" s="967"/>
      <c r="AX34" s="967"/>
      <c r="AY34" s="967"/>
      <c r="AZ34" s="1038" t="s">
        <v>532</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1847</v>
      </c>
      <c r="AG63" s="955"/>
      <c r="AH63" s="955"/>
      <c r="AI63" s="955"/>
      <c r="AJ63" s="1020"/>
      <c r="AK63" s="1021"/>
      <c r="AL63" s="959"/>
      <c r="AM63" s="959"/>
      <c r="AN63" s="959"/>
      <c r="AO63" s="959"/>
      <c r="AP63" s="955">
        <v>3548</v>
      </c>
      <c r="AQ63" s="955"/>
      <c r="AR63" s="955"/>
      <c r="AS63" s="955"/>
      <c r="AT63" s="955"/>
      <c r="AU63" s="955">
        <v>3363</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2896</v>
      </c>
      <c r="R68" s="978"/>
      <c r="S68" s="978"/>
      <c r="T68" s="978"/>
      <c r="U68" s="978"/>
      <c r="V68" s="978">
        <v>2702</v>
      </c>
      <c r="W68" s="978"/>
      <c r="X68" s="978"/>
      <c r="Y68" s="978"/>
      <c r="Z68" s="978"/>
      <c r="AA68" s="978">
        <v>194</v>
      </c>
      <c r="AB68" s="978"/>
      <c r="AC68" s="978"/>
      <c r="AD68" s="978"/>
      <c r="AE68" s="978"/>
      <c r="AF68" s="978">
        <v>194</v>
      </c>
      <c r="AG68" s="978"/>
      <c r="AH68" s="978"/>
      <c r="AI68" s="978"/>
      <c r="AJ68" s="978"/>
      <c r="AK68" s="978" t="s">
        <v>538</v>
      </c>
      <c r="AL68" s="978"/>
      <c r="AM68" s="978"/>
      <c r="AN68" s="978"/>
      <c r="AO68" s="978"/>
      <c r="AP68" s="978">
        <v>2089</v>
      </c>
      <c r="AQ68" s="978"/>
      <c r="AR68" s="978"/>
      <c r="AS68" s="978"/>
      <c r="AT68" s="978"/>
      <c r="AU68" s="978" t="s">
        <v>540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267</v>
      </c>
      <c r="R69" s="967"/>
      <c r="S69" s="967"/>
      <c r="T69" s="967"/>
      <c r="U69" s="967"/>
      <c r="V69" s="967">
        <v>284</v>
      </c>
      <c r="W69" s="967"/>
      <c r="X69" s="967"/>
      <c r="Y69" s="967"/>
      <c r="Z69" s="967"/>
      <c r="AA69" s="967">
        <v>41</v>
      </c>
      <c r="AB69" s="967"/>
      <c r="AC69" s="967"/>
      <c r="AD69" s="967"/>
      <c r="AE69" s="967"/>
      <c r="AF69" s="967">
        <v>41</v>
      </c>
      <c r="AG69" s="967"/>
      <c r="AH69" s="967"/>
      <c r="AI69" s="967"/>
      <c r="AJ69" s="967"/>
      <c r="AK69" s="967" t="s">
        <v>532</v>
      </c>
      <c r="AL69" s="967"/>
      <c r="AM69" s="967"/>
      <c r="AN69" s="967"/>
      <c r="AO69" s="967"/>
      <c r="AP69" s="967">
        <v>0</v>
      </c>
      <c r="AQ69" s="967"/>
      <c r="AR69" s="967"/>
      <c r="AS69" s="967"/>
      <c r="AT69" s="967"/>
      <c r="AU69" s="967" t="s">
        <v>540</v>
      </c>
      <c r="AV69" s="967"/>
      <c r="AW69" s="967"/>
      <c r="AX69" s="967"/>
      <c r="AY69" s="967"/>
      <c r="AZ69" s="968" t="s">
        <v>539</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199</v>
      </c>
      <c r="R70" s="967"/>
      <c r="S70" s="967"/>
      <c r="T70" s="967"/>
      <c r="U70" s="967"/>
      <c r="V70" s="967">
        <v>193</v>
      </c>
      <c r="W70" s="967"/>
      <c r="X70" s="967"/>
      <c r="Y70" s="967"/>
      <c r="Z70" s="967"/>
      <c r="AA70" s="967">
        <v>6</v>
      </c>
      <c r="AB70" s="967"/>
      <c r="AC70" s="967"/>
      <c r="AD70" s="967"/>
      <c r="AE70" s="967"/>
      <c r="AF70" s="967">
        <v>6</v>
      </c>
      <c r="AG70" s="967"/>
      <c r="AH70" s="967"/>
      <c r="AI70" s="967"/>
      <c r="AJ70" s="967"/>
      <c r="AK70" s="967" t="s">
        <v>532</v>
      </c>
      <c r="AL70" s="967"/>
      <c r="AM70" s="967"/>
      <c r="AN70" s="967"/>
      <c r="AO70" s="967"/>
      <c r="AP70" s="967">
        <v>6</v>
      </c>
      <c r="AQ70" s="967"/>
      <c r="AR70" s="967"/>
      <c r="AS70" s="967"/>
      <c r="AT70" s="967"/>
      <c r="AU70" s="967">
        <v>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361</v>
      </c>
      <c r="R71" s="967"/>
      <c r="S71" s="967"/>
      <c r="T71" s="967"/>
      <c r="U71" s="967"/>
      <c r="V71" s="967">
        <v>342</v>
      </c>
      <c r="W71" s="967"/>
      <c r="X71" s="967"/>
      <c r="Y71" s="967"/>
      <c r="Z71" s="967"/>
      <c r="AA71" s="967">
        <v>19</v>
      </c>
      <c r="AB71" s="967"/>
      <c r="AC71" s="967"/>
      <c r="AD71" s="967"/>
      <c r="AE71" s="967"/>
      <c r="AF71" s="967">
        <v>19</v>
      </c>
      <c r="AG71" s="967"/>
      <c r="AH71" s="967"/>
      <c r="AI71" s="967"/>
      <c r="AJ71" s="967"/>
      <c r="AK71" s="967" t="s">
        <v>532</v>
      </c>
      <c r="AL71" s="967"/>
      <c r="AM71" s="967"/>
      <c r="AN71" s="967"/>
      <c r="AO71" s="967"/>
      <c r="AP71" s="967">
        <v>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1261</v>
      </c>
      <c r="R72" s="967"/>
      <c r="S72" s="967"/>
      <c r="T72" s="967"/>
      <c r="U72" s="967"/>
      <c r="V72" s="967">
        <v>1249</v>
      </c>
      <c r="W72" s="967"/>
      <c r="X72" s="967"/>
      <c r="Y72" s="967"/>
      <c r="Z72" s="967"/>
      <c r="AA72" s="967">
        <v>12</v>
      </c>
      <c r="AB72" s="967"/>
      <c r="AC72" s="967"/>
      <c r="AD72" s="967"/>
      <c r="AE72" s="967"/>
      <c r="AF72" s="967">
        <v>12</v>
      </c>
      <c r="AG72" s="967"/>
      <c r="AH72" s="967"/>
      <c r="AI72" s="967"/>
      <c r="AJ72" s="967"/>
      <c r="AK72" s="967" t="s">
        <v>532</v>
      </c>
      <c r="AL72" s="967"/>
      <c r="AM72" s="967"/>
      <c r="AN72" s="967"/>
      <c r="AO72" s="967"/>
      <c r="AP72" s="967">
        <v>565</v>
      </c>
      <c r="AQ72" s="967"/>
      <c r="AR72" s="967"/>
      <c r="AS72" s="967"/>
      <c r="AT72" s="967"/>
      <c r="AU72" s="967">
        <v>317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272</v>
      </c>
      <c r="AG88" s="955"/>
      <c r="AH88" s="955"/>
      <c r="AI88" s="955"/>
      <c r="AJ88" s="955"/>
      <c r="AK88" s="959"/>
      <c r="AL88" s="959"/>
      <c r="AM88" s="959"/>
      <c r="AN88" s="959"/>
      <c r="AO88" s="959"/>
      <c r="AP88" s="955">
        <v>2660</v>
      </c>
      <c r="AQ88" s="955"/>
      <c r="AR88" s="955"/>
      <c r="AS88" s="955"/>
      <c r="AT88" s="955"/>
      <c r="AU88" s="955">
        <v>320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288</v>
      </c>
      <c r="AG109" s="888"/>
      <c r="AH109" s="888"/>
      <c r="AI109" s="888"/>
      <c r="AJ109" s="889"/>
      <c r="AK109" s="890" t="s">
        <v>287</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288</v>
      </c>
      <c r="BW109" s="888"/>
      <c r="BX109" s="888"/>
      <c r="BY109" s="888"/>
      <c r="BZ109" s="889"/>
      <c r="CA109" s="890" t="s">
        <v>287</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288</v>
      </c>
      <c r="DM109" s="888"/>
      <c r="DN109" s="888"/>
      <c r="DO109" s="888"/>
      <c r="DP109" s="889"/>
      <c r="DQ109" s="890" t="s">
        <v>287</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980790</v>
      </c>
      <c r="AB110" s="873"/>
      <c r="AC110" s="873"/>
      <c r="AD110" s="873"/>
      <c r="AE110" s="874"/>
      <c r="AF110" s="875">
        <v>892922</v>
      </c>
      <c r="AG110" s="873"/>
      <c r="AH110" s="873"/>
      <c r="AI110" s="873"/>
      <c r="AJ110" s="874"/>
      <c r="AK110" s="875">
        <v>800019</v>
      </c>
      <c r="AL110" s="873"/>
      <c r="AM110" s="873"/>
      <c r="AN110" s="873"/>
      <c r="AO110" s="874"/>
      <c r="AP110" s="876">
        <v>21.9</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7177565</v>
      </c>
      <c r="BR110" s="800"/>
      <c r="BS110" s="800"/>
      <c r="BT110" s="800"/>
      <c r="BU110" s="800"/>
      <c r="BV110" s="800">
        <v>7307653</v>
      </c>
      <c r="BW110" s="800"/>
      <c r="BX110" s="800"/>
      <c r="BY110" s="800"/>
      <c r="BZ110" s="800"/>
      <c r="CA110" s="800">
        <v>7605129</v>
      </c>
      <c r="CB110" s="800"/>
      <c r="CC110" s="800"/>
      <c r="CD110" s="800"/>
      <c r="CE110" s="800"/>
      <c r="CF110" s="861">
        <v>208.3</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2912885</v>
      </c>
      <c r="BR112" s="771"/>
      <c r="BS112" s="771"/>
      <c r="BT112" s="771"/>
      <c r="BU112" s="771"/>
      <c r="BV112" s="771">
        <v>3249512</v>
      </c>
      <c r="BW112" s="771"/>
      <c r="BX112" s="771"/>
      <c r="BY112" s="771"/>
      <c r="BZ112" s="771"/>
      <c r="CA112" s="771">
        <v>3362522</v>
      </c>
      <c r="CB112" s="771"/>
      <c r="CC112" s="771"/>
      <c r="CD112" s="771"/>
      <c r="CE112" s="771"/>
      <c r="CF112" s="848">
        <v>92.1</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256066</v>
      </c>
      <c r="AB113" s="909"/>
      <c r="AC113" s="909"/>
      <c r="AD113" s="909"/>
      <c r="AE113" s="910"/>
      <c r="AF113" s="911">
        <v>248015</v>
      </c>
      <c r="AG113" s="909"/>
      <c r="AH113" s="909"/>
      <c r="AI113" s="909"/>
      <c r="AJ113" s="910"/>
      <c r="AK113" s="911">
        <v>234037</v>
      </c>
      <c r="AL113" s="909"/>
      <c r="AM113" s="909"/>
      <c r="AN113" s="909"/>
      <c r="AO113" s="910"/>
      <c r="AP113" s="912">
        <v>6.4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350866</v>
      </c>
      <c r="BR113" s="771"/>
      <c r="BS113" s="771"/>
      <c r="BT113" s="771"/>
      <c r="BU113" s="771"/>
      <c r="BV113" s="771">
        <v>325212</v>
      </c>
      <c r="BW113" s="771"/>
      <c r="BX113" s="771"/>
      <c r="BY113" s="771"/>
      <c r="BZ113" s="771"/>
      <c r="CA113" s="771">
        <v>319822</v>
      </c>
      <c r="CB113" s="771"/>
      <c r="CC113" s="771"/>
      <c r="CD113" s="771"/>
      <c r="CE113" s="771"/>
      <c r="CF113" s="848">
        <v>8.8000000000000007</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30842</v>
      </c>
      <c r="AB114" s="784"/>
      <c r="AC114" s="784"/>
      <c r="AD114" s="784"/>
      <c r="AE114" s="785"/>
      <c r="AF114" s="786">
        <v>31847</v>
      </c>
      <c r="AG114" s="784"/>
      <c r="AH114" s="784"/>
      <c r="AI114" s="784"/>
      <c r="AJ114" s="785"/>
      <c r="AK114" s="786">
        <v>31790</v>
      </c>
      <c r="AL114" s="784"/>
      <c r="AM114" s="784"/>
      <c r="AN114" s="784"/>
      <c r="AO114" s="785"/>
      <c r="AP114" s="754">
        <v>0.9</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1137383</v>
      </c>
      <c r="BR114" s="771"/>
      <c r="BS114" s="771"/>
      <c r="BT114" s="771"/>
      <c r="BU114" s="771"/>
      <c r="BV114" s="771">
        <v>944050</v>
      </c>
      <c r="BW114" s="771"/>
      <c r="BX114" s="771"/>
      <c r="BY114" s="771"/>
      <c r="BZ114" s="771"/>
      <c r="CA114" s="771">
        <v>818322</v>
      </c>
      <c r="CB114" s="771"/>
      <c r="CC114" s="771"/>
      <c r="CD114" s="771"/>
      <c r="CE114" s="771"/>
      <c r="CF114" s="848">
        <v>22.4</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5274</v>
      </c>
      <c r="AB115" s="909"/>
      <c r="AC115" s="909"/>
      <c r="AD115" s="909"/>
      <c r="AE115" s="910"/>
      <c r="AF115" s="911">
        <v>4861</v>
      </c>
      <c r="AG115" s="909"/>
      <c r="AH115" s="909"/>
      <c r="AI115" s="909"/>
      <c r="AJ115" s="910"/>
      <c r="AK115" s="911">
        <v>4057</v>
      </c>
      <c r="AL115" s="909"/>
      <c r="AM115" s="909"/>
      <c r="AN115" s="909"/>
      <c r="AO115" s="910"/>
      <c r="AP115" s="912">
        <v>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v>205</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1272972</v>
      </c>
      <c r="AB117" s="895"/>
      <c r="AC117" s="895"/>
      <c r="AD117" s="895"/>
      <c r="AE117" s="896"/>
      <c r="AF117" s="898">
        <v>1177645</v>
      </c>
      <c r="AG117" s="895"/>
      <c r="AH117" s="895"/>
      <c r="AI117" s="895"/>
      <c r="AJ117" s="896"/>
      <c r="AK117" s="898">
        <v>1070108</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288</v>
      </c>
      <c r="AG118" s="888"/>
      <c r="AH118" s="888"/>
      <c r="AI118" s="888"/>
      <c r="AJ118" s="889"/>
      <c r="AK118" s="890" t="s">
        <v>287</v>
      </c>
      <c r="AL118" s="888"/>
      <c r="AM118" s="888"/>
      <c r="AN118" s="888"/>
      <c r="AO118" s="889"/>
      <c r="AP118" s="891" t="s">
        <v>404</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432</v>
      </c>
      <c r="BP118" s="838"/>
      <c r="BQ118" s="857">
        <v>11578699</v>
      </c>
      <c r="BR118" s="858"/>
      <c r="BS118" s="858"/>
      <c r="BT118" s="858"/>
      <c r="BU118" s="858"/>
      <c r="BV118" s="858">
        <v>11826427</v>
      </c>
      <c r="BW118" s="858"/>
      <c r="BX118" s="858"/>
      <c r="BY118" s="858"/>
      <c r="BZ118" s="858"/>
      <c r="CA118" s="858">
        <v>12105795</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2165787</v>
      </c>
      <c r="BR119" s="800"/>
      <c r="BS119" s="800"/>
      <c r="BT119" s="800"/>
      <c r="BU119" s="800"/>
      <c r="BV119" s="800">
        <v>2384274</v>
      </c>
      <c r="BW119" s="800"/>
      <c r="BX119" s="800"/>
      <c r="BY119" s="800"/>
      <c r="BZ119" s="800"/>
      <c r="CA119" s="800">
        <v>2723958</v>
      </c>
      <c r="CB119" s="800"/>
      <c r="CC119" s="800"/>
      <c r="CD119" s="800"/>
      <c r="CE119" s="800"/>
      <c r="CF119" s="861">
        <v>74.599999999999994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514463</v>
      </c>
      <c r="BR120" s="771"/>
      <c r="BS120" s="771"/>
      <c r="BT120" s="771"/>
      <c r="BU120" s="771"/>
      <c r="BV120" s="771">
        <v>470356</v>
      </c>
      <c r="BW120" s="771"/>
      <c r="BX120" s="771"/>
      <c r="BY120" s="771"/>
      <c r="BZ120" s="771"/>
      <c r="CA120" s="771">
        <v>425202</v>
      </c>
      <c r="CB120" s="771"/>
      <c r="CC120" s="771"/>
      <c r="CD120" s="771"/>
      <c r="CE120" s="771"/>
      <c r="CF120" s="848">
        <v>11.6</v>
      </c>
      <c r="CG120" s="849"/>
      <c r="CH120" s="849"/>
      <c r="CI120" s="849"/>
      <c r="CJ120" s="849"/>
      <c r="CK120" s="850" t="s">
        <v>438</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1523384</v>
      </c>
      <c r="DH120" s="800"/>
      <c r="DI120" s="800"/>
      <c r="DJ120" s="800"/>
      <c r="DK120" s="800"/>
      <c r="DL120" s="800">
        <v>1415742</v>
      </c>
      <c r="DM120" s="800"/>
      <c r="DN120" s="800"/>
      <c r="DO120" s="800"/>
      <c r="DP120" s="800"/>
      <c r="DQ120" s="800">
        <v>1290126</v>
      </c>
      <c r="DR120" s="800"/>
      <c r="DS120" s="800"/>
      <c r="DT120" s="800"/>
      <c r="DU120" s="800"/>
      <c r="DV120" s="801">
        <v>35.299999999999997</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6215076</v>
      </c>
      <c r="BR121" s="858"/>
      <c r="BS121" s="858"/>
      <c r="BT121" s="858"/>
      <c r="BU121" s="858"/>
      <c r="BV121" s="858">
        <v>6533874</v>
      </c>
      <c r="BW121" s="858"/>
      <c r="BX121" s="858"/>
      <c r="BY121" s="858"/>
      <c r="BZ121" s="858"/>
      <c r="CA121" s="858">
        <v>6816802</v>
      </c>
      <c r="CB121" s="858"/>
      <c r="CC121" s="858"/>
      <c r="CD121" s="858"/>
      <c r="CE121" s="858"/>
      <c r="CF121" s="859">
        <v>186.7</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1389501</v>
      </c>
      <c r="DH121" s="771"/>
      <c r="DI121" s="771"/>
      <c r="DJ121" s="771"/>
      <c r="DK121" s="771"/>
      <c r="DL121" s="771">
        <v>1342370</v>
      </c>
      <c r="DM121" s="771"/>
      <c r="DN121" s="771"/>
      <c r="DO121" s="771"/>
      <c r="DP121" s="771"/>
      <c r="DQ121" s="771">
        <v>1260796</v>
      </c>
      <c r="DR121" s="771"/>
      <c r="DS121" s="771"/>
      <c r="DT121" s="771"/>
      <c r="DU121" s="771"/>
      <c r="DV121" s="823">
        <v>34.5</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441</v>
      </c>
      <c r="BP122" s="838"/>
      <c r="BQ122" s="839">
        <v>8895326</v>
      </c>
      <c r="BR122" s="840"/>
      <c r="BS122" s="840"/>
      <c r="BT122" s="840"/>
      <c r="BU122" s="840"/>
      <c r="BV122" s="840">
        <v>9388504</v>
      </c>
      <c r="BW122" s="840"/>
      <c r="BX122" s="840"/>
      <c r="BY122" s="840"/>
      <c r="BZ122" s="840"/>
      <c r="CA122" s="840">
        <v>9965962</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v>491400</v>
      </c>
      <c r="DM122" s="771"/>
      <c r="DN122" s="771"/>
      <c r="DO122" s="771"/>
      <c r="DP122" s="771"/>
      <c r="DQ122" s="771">
        <v>811600</v>
      </c>
      <c r="DR122" s="771"/>
      <c r="DS122" s="771"/>
      <c r="DT122" s="771"/>
      <c r="DU122" s="771"/>
      <c r="DV122" s="823">
        <v>22.2</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67.8</v>
      </c>
      <c r="BR123" s="832"/>
      <c r="BS123" s="832"/>
      <c r="BT123" s="832"/>
      <c r="BU123" s="832"/>
      <c r="BV123" s="832">
        <v>62.5</v>
      </c>
      <c r="BW123" s="832"/>
      <c r="BX123" s="832"/>
      <c r="BY123" s="832"/>
      <c r="BZ123" s="832"/>
      <c r="CA123" s="832">
        <v>58.5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5274</v>
      </c>
      <c r="AB127" s="784"/>
      <c r="AC127" s="784"/>
      <c r="AD127" s="784"/>
      <c r="AE127" s="785"/>
      <c r="AF127" s="786">
        <v>4861</v>
      </c>
      <c r="AG127" s="784"/>
      <c r="AH127" s="784"/>
      <c r="AI127" s="784"/>
      <c r="AJ127" s="785"/>
      <c r="AK127" s="786">
        <v>4057</v>
      </c>
      <c r="AL127" s="784"/>
      <c r="AM127" s="784"/>
      <c r="AN127" s="784"/>
      <c r="AO127" s="785"/>
      <c r="AP127" s="754">
        <v>0.1</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54912</v>
      </c>
      <c r="AB128" s="724"/>
      <c r="AC128" s="724"/>
      <c r="AD128" s="724"/>
      <c r="AE128" s="725"/>
      <c r="AF128" s="726">
        <v>54912</v>
      </c>
      <c r="AG128" s="724"/>
      <c r="AH128" s="724"/>
      <c r="AI128" s="724"/>
      <c r="AJ128" s="725"/>
      <c r="AK128" s="726">
        <v>54912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4674870</v>
      </c>
      <c r="AB129" s="784"/>
      <c r="AC129" s="784"/>
      <c r="AD129" s="784"/>
      <c r="AE129" s="785"/>
      <c r="AF129" s="786">
        <v>4586240</v>
      </c>
      <c r="AG129" s="784"/>
      <c r="AH129" s="784"/>
      <c r="AI129" s="784"/>
      <c r="AJ129" s="785"/>
      <c r="AK129" s="786">
        <v>4323542</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717228</v>
      </c>
      <c r="AB130" s="784"/>
      <c r="AC130" s="784"/>
      <c r="AD130" s="784"/>
      <c r="AE130" s="785"/>
      <c r="AF130" s="786">
        <v>690235</v>
      </c>
      <c r="AG130" s="784"/>
      <c r="AH130" s="784"/>
      <c r="AI130" s="784"/>
      <c r="AJ130" s="785"/>
      <c r="AK130" s="786">
        <v>671802</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58.5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3957642</v>
      </c>
      <c r="AB131" s="717"/>
      <c r="AC131" s="717"/>
      <c r="AD131" s="717"/>
      <c r="AE131" s="718"/>
      <c r="AF131" s="719">
        <v>3896005</v>
      </c>
      <c r="AG131" s="717"/>
      <c r="AH131" s="717"/>
      <c r="AI131" s="717"/>
      <c r="AJ131" s="718"/>
      <c r="AK131" s="719">
        <v>3651740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12.65480809</v>
      </c>
      <c r="AB132" s="740"/>
      <c r="AC132" s="740"/>
      <c r="AD132" s="740"/>
      <c r="AE132" s="741"/>
      <c r="AF132" s="742">
        <v>11.10106378</v>
      </c>
      <c r="AG132" s="740"/>
      <c r="AH132" s="740"/>
      <c r="AI132" s="740"/>
      <c r="AJ132" s="741"/>
      <c r="AK132" s="742">
        <v>9.4035719960000002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15</v>
      </c>
      <c r="AB133" s="749"/>
      <c r="AC133" s="749"/>
      <c r="AD133" s="749"/>
      <c r="AE133" s="750"/>
      <c r="AF133" s="748">
        <v>13</v>
      </c>
      <c r="AG133" s="749"/>
      <c r="AH133" s="749"/>
      <c r="AI133" s="749"/>
      <c r="AJ133" s="750"/>
      <c r="AK133" s="748">
        <v>11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2" sqref="A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3" sqref="G3"/>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1029177</v>
      </c>
      <c r="L9" s="264">
        <v>176078</v>
      </c>
      <c r="M9" s="265">
        <v>138183</v>
      </c>
      <c r="N9" s="266">
        <v>27.4</v>
      </c>
    </row>
    <row r="10" spans="1:16" x14ac:dyDescent="0.15">
      <c r="A10" s="248"/>
      <c r="B10" s="244"/>
      <c r="C10" s="244"/>
      <c r="D10" s="244"/>
      <c r="E10" s="244"/>
      <c r="F10" s="244"/>
      <c r="G10" s="1133" t="s">
        <v>474</v>
      </c>
      <c r="H10" s="1134"/>
      <c r="I10" s="1134"/>
      <c r="J10" s="1135"/>
      <c r="K10" s="267">
        <v>69254</v>
      </c>
      <c r="L10" s="268">
        <v>11848</v>
      </c>
      <c r="M10" s="269">
        <v>15438</v>
      </c>
      <c r="N10" s="270">
        <v>-23.3</v>
      </c>
    </row>
    <row r="11" spans="1:16" ht="13.5" customHeight="1" x14ac:dyDescent="0.15">
      <c r="A11" s="248"/>
      <c r="B11" s="244"/>
      <c r="C11" s="244"/>
      <c r="D11" s="244"/>
      <c r="E11" s="244"/>
      <c r="F11" s="244"/>
      <c r="G11" s="1133" t="s">
        <v>475</v>
      </c>
      <c r="H11" s="1134"/>
      <c r="I11" s="1134"/>
      <c r="J11" s="1135"/>
      <c r="K11" s="267">
        <v>191478</v>
      </c>
      <c r="L11" s="268">
        <v>32759</v>
      </c>
      <c r="M11" s="269">
        <v>22352</v>
      </c>
      <c r="N11" s="270">
        <v>46.6</v>
      </c>
    </row>
    <row r="12" spans="1:16" ht="13.5" customHeight="1" x14ac:dyDescent="0.15">
      <c r="A12" s="248"/>
      <c r="B12" s="244"/>
      <c r="C12" s="244"/>
      <c r="D12" s="244"/>
      <c r="E12" s="244"/>
      <c r="F12" s="244"/>
      <c r="G12" s="1133" t="s">
        <v>476</v>
      </c>
      <c r="H12" s="1134"/>
      <c r="I12" s="1134"/>
      <c r="J12" s="1135"/>
      <c r="K12" s="267" t="s">
        <v>477</v>
      </c>
      <c r="L12" s="268" t="s">
        <v>477</v>
      </c>
      <c r="M12" s="269">
        <v>2530</v>
      </c>
      <c r="N12" s="270" t="s">
        <v>477</v>
      </c>
    </row>
    <row r="13" spans="1:16" ht="13.5" customHeight="1" x14ac:dyDescent="0.15">
      <c r="A13" s="248"/>
      <c r="B13" s="244"/>
      <c r="C13" s="244"/>
      <c r="D13" s="244"/>
      <c r="E13" s="244"/>
      <c r="F13" s="244"/>
      <c r="G13" s="1133" t="s">
        <v>478</v>
      </c>
      <c r="H13" s="1134"/>
      <c r="I13" s="1134"/>
      <c r="J13" s="1135"/>
      <c r="K13" s="267" t="s">
        <v>477</v>
      </c>
      <c r="L13" s="268" t="s">
        <v>477</v>
      </c>
      <c r="M13" s="269" t="s">
        <v>477</v>
      </c>
      <c r="N13" s="270" t="s">
        <v>477</v>
      </c>
    </row>
    <row r="14" spans="1:16" ht="13.5" customHeight="1" x14ac:dyDescent="0.15">
      <c r="A14" s="248"/>
      <c r="B14" s="244"/>
      <c r="C14" s="244"/>
      <c r="D14" s="244"/>
      <c r="E14" s="244"/>
      <c r="F14" s="244"/>
      <c r="G14" s="1133" t="s">
        <v>479</v>
      </c>
      <c r="H14" s="1134"/>
      <c r="I14" s="1134"/>
      <c r="J14" s="1135"/>
      <c r="K14" s="267">
        <v>9220</v>
      </c>
      <c r="L14" s="268">
        <v>1577</v>
      </c>
      <c r="M14" s="269">
        <v>5605</v>
      </c>
      <c r="N14" s="270">
        <v>-71.900000000000006</v>
      </c>
    </row>
    <row r="15" spans="1:16" ht="13.5" customHeight="1" x14ac:dyDescent="0.15">
      <c r="A15" s="248"/>
      <c r="B15" s="244"/>
      <c r="C15" s="244"/>
      <c r="D15" s="244"/>
      <c r="E15" s="244"/>
      <c r="F15" s="244"/>
      <c r="G15" s="1133" t="s">
        <v>480</v>
      </c>
      <c r="H15" s="1134"/>
      <c r="I15" s="1134"/>
      <c r="J15" s="1135"/>
      <c r="K15" s="267">
        <v>2764</v>
      </c>
      <c r="L15" s="268">
        <v>473</v>
      </c>
      <c r="M15" s="269">
        <v>3103</v>
      </c>
      <c r="N15" s="270">
        <v>-84.8</v>
      </c>
    </row>
    <row r="16" spans="1:16" x14ac:dyDescent="0.15">
      <c r="A16" s="248"/>
      <c r="B16" s="244"/>
      <c r="C16" s="244"/>
      <c r="D16" s="244"/>
      <c r="E16" s="244"/>
      <c r="F16" s="244"/>
      <c r="G16" s="1136" t="s">
        <v>481</v>
      </c>
      <c r="H16" s="1137"/>
      <c r="I16" s="1137"/>
      <c r="J16" s="1138"/>
      <c r="K16" s="268">
        <v>-102616</v>
      </c>
      <c r="L16" s="268">
        <v>-17556</v>
      </c>
      <c r="M16" s="269">
        <v>-15159</v>
      </c>
      <c r="N16" s="270">
        <v>15.8</v>
      </c>
    </row>
    <row r="17" spans="1:16" x14ac:dyDescent="0.15">
      <c r="A17" s="248"/>
      <c r="B17" s="244"/>
      <c r="C17" s="244"/>
      <c r="D17" s="244"/>
      <c r="E17" s="244"/>
      <c r="F17" s="244"/>
      <c r="G17" s="1136" t="s">
        <v>172</v>
      </c>
      <c r="H17" s="1137"/>
      <c r="I17" s="1137"/>
      <c r="J17" s="1138"/>
      <c r="K17" s="268">
        <v>1199277</v>
      </c>
      <c r="L17" s="268">
        <v>205180</v>
      </c>
      <c r="M17" s="269">
        <v>172052</v>
      </c>
      <c r="N17" s="270">
        <v>19.3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17.11</v>
      </c>
      <c r="L21" s="281">
        <v>15.52</v>
      </c>
      <c r="M21" s="282">
        <v>1.59</v>
      </c>
      <c r="N21" s="249"/>
      <c r="O21" s="283"/>
      <c r="P21" s="279"/>
    </row>
    <row r="22" spans="1:16" s="284" customFormat="1" x14ac:dyDescent="0.15">
      <c r="A22" s="279"/>
      <c r="B22" s="249"/>
      <c r="C22" s="249"/>
      <c r="D22" s="249"/>
      <c r="E22" s="249"/>
      <c r="F22" s="249"/>
      <c r="G22" s="1130" t="s">
        <v>487</v>
      </c>
      <c r="H22" s="1131"/>
      <c r="I22" s="1131"/>
      <c r="J22" s="1132"/>
      <c r="K22" s="285">
        <v>97.7</v>
      </c>
      <c r="L22" s="286">
        <v>95.8</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800019</v>
      </c>
      <c r="L32" s="294">
        <v>136872</v>
      </c>
      <c r="M32" s="295">
        <v>106666</v>
      </c>
      <c r="N32" s="296">
        <v>28.3</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v>439</v>
      </c>
      <c r="N34" s="296" t="s">
        <v>477</v>
      </c>
    </row>
    <row r="35" spans="1:16" ht="27" customHeight="1" x14ac:dyDescent="0.15">
      <c r="A35" s="248"/>
      <c r="B35" s="244"/>
      <c r="C35" s="244"/>
      <c r="D35" s="244"/>
      <c r="E35" s="244"/>
      <c r="F35" s="244"/>
      <c r="G35" s="1121" t="s">
        <v>493</v>
      </c>
      <c r="H35" s="1122"/>
      <c r="I35" s="1122"/>
      <c r="J35" s="1123"/>
      <c r="K35" s="294">
        <v>234037</v>
      </c>
      <c r="L35" s="294">
        <v>40041</v>
      </c>
      <c r="M35" s="295">
        <v>24405</v>
      </c>
      <c r="N35" s="296">
        <v>64.099999999999994</v>
      </c>
    </row>
    <row r="36" spans="1:16" ht="27" customHeight="1" x14ac:dyDescent="0.15">
      <c r="A36" s="248"/>
      <c r="B36" s="244"/>
      <c r="C36" s="244"/>
      <c r="D36" s="244"/>
      <c r="E36" s="244"/>
      <c r="F36" s="244"/>
      <c r="G36" s="1121" t="s">
        <v>494</v>
      </c>
      <c r="H36" s="1122"/>
      <c r="I36" s="1122"/>
      <c r="J36" s="1123"/>
      <c r="K36" s="294">
        <v>31790</v>
      </c>
      <c r="L36" s="294">
        <v>5439</v>
      </c>
      <c r="M36" s="295">
        <v>4847</v>
      </c>
      <c r="N36" s="296">
        <v>12.2</v>
      </c>
    </row>
    <row r="37" spans="1:16" ht="13.5" customHeight="1" x14ac:dyDescent="0.15">
      <c r="A37" s="248"/>
      <c r="B37" s="244"/>
      <c r="C37" s="244"/>
      <c r="D37" s="244"/>
      <c r="E37" s="244"/>
      <c r="F37" s="244"/>
      <c r="G37" s="1121" t="s">
        <v>495</v>
      </c>
      <c r="H37" s="1122"/>
      <c r="I37" s="1122"/>
      <c r="J37" s="1123"/>
      <c r="K37" s="294">
        <v>4057</v>
      </c>
      <c r="L37" s="294">
        <v>694</v>
      </c>
      <c r="M37" s="295">
        <v>2124</v>
      </c>
      <c r="N37" s="296">
        <v>-67.3</v>
      </c>
    </row>
    <row r="38" spans="1:16" ht="27" customHeight="1" x14ac:dyDescent="0.15">
      <c r="A38" s="248"/>
      <c r="B38" s="244"/>
      <c r="C38" s="244"/>
      <c r="D38" s="244"/>
      <c r="E38" s="244"/>
      <c r="F38" s="244"/>
      <c r="G38" s="1124" t="s">
        <v>496</v>
      </c>
      <c r="H38" s="1125"/>
      <c r="I38" s="1125"/>
      <c r="J38" s="1126"/>
      <c r="K38" s="297">
        <v>205</v>
      </c>
      <c r="L38" s="297">
        <v>35</v>
      </c>
      <c r="M38" s="298">
        <v>33</v>
      </c>
      <c r="N38" s="299">
        <v>6.1</v>
      </c>
      <c r="O38" s="293"/>
    </row>
    <row r="39" spans="1:16" x14ac:dyDescent="0.15">
      <c r="A39" s="248"/>
      <c r="B39" s="244"/>
      <c r="C39" s="244"/>
      <c r="D39" s="244"/>
      <c r="E39" s="244"/>
      <c r="F39" s="244"/>
      <c r="G39" s="1124" t="s">
        <v>497</v>
      </c>
      <c r="H39" s="1125"/>
      <c r="I39" s="1125"/>
      <c r="J39" s="1126"/>
      <c r="K39" s="300">
        <v>-54912</v>
      </c>
      <c r="L39" s="300">
        <v>-9395</v>
      </c>
      <c r="M39" s="301">
        <v>-5315</v>
      </c>
      <c r="N39" s="302">
        <v>76.8</v>
      </c>
      <c r="O39" s="293"/>
    </row>
    <row r="40" spans="1:16" ht="27" customHeight="1" x14ac:dyDescent="0.15">
      <c r="A40" s="248"/>
      <c r="B40" s="244"/>
      <c r="C40" s="244"/>
      <c r="D40" s="244"/>
      <c r="E40" s="244"/>
      <c r="F40" s="244"/>
      <c r="G40" s="1121" t="s">
        <v>498</v>
      </c>
      <c r="H40" s="1122"/>
      <c r="I40" s="1122"/>
      <c r="J40" s="1123"/>
      <c r="K40" s="300">
        <v>-671802</v>
      </c>
      <c r="L40" s="300">
        <v>-114936</v>
      </c>
      <c r="M40" s="301">
        <v>-96584</v>
      </c>
      <c r="N40" s="302">
        <v>19</v>
      </c>
      <c r="O40" s="293"/>
    </row>
    <row r="41" spans="1:16" x14ac:dyDescent="0.15">
      <c r="A41" s="248"/>
      <c r="B41" s="244"/>
      <c r="C41" s="244"/>
      <c r="D41" s="244"/>
      <c r="E41" s="244"/>
      <c r="F41" s="244"/>
      <c r="G41" s="1127" t="s">
        <v>282</v>
      </c>
      <c r="H41" s="1128"/>
      <c r="I41" s="1128"/>
      <c r="J41" s="1129"/>
      <c r="K41" s="294">
        <v>343394</v>
      </c>
      <c r="L41" s="300">
        <v>58750</v>
      </c>
      <c r="M41" s="301">
        <v>36615</v>
      </c>
      <c r="N41" s="302">
        <v>60.5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650831</v>
      </c>
      <c r="J51" s="320">
        <v>107753</v>
      </c>
      <c r="K51" s="321">
        <v>-33.299999999999997</v>
      </c>
      <c r="L51" s="322">
        <v>192544</v>
      </c>
      <c r="M51" s="323">
        <v>10.4</v>
      </c>
      <c r="N51" s="324">
        <v>-43.7</v>
      </c>
    </row>
    <row r="52" spans="1:14" x14ac:dyDescent="0.15">
      <c r="A52" s="248"/>
      <c r="B52" s="244"/>
      <c r="C52" s="244"/>
      <c r="D52" s="244"/>
      <c r="E52" s="244"/>
      <c r="F52" s="244"/>
      <c r="G52" s="325"/>
      <c r="H52" s="326" t="s">
        <v>509</v>
      </c>
      <c r="I52" s="327">
        <v>471167</v>
      </c>
      <c r="J52" s="328">
        <v>78008</v>
      </c>
      <c r="K52" s="329">
        <v>-3.9</v>
      </c>
      <c r="L52" s="330">
        <v>82235</v>
      </c>
      <c r="M52" s="331">
        <v>-8.1</v>
      </c>
      <c r="N52" s="332">
        <v>4.2</v>
      </c>
    </row>
    <row r="53" spans="1:14" x14ac:dyDescent="0.15">
      <c r="A53" s="248"/>
      <c r="B53" s="244"/>
      <c r="C53" s="244"/>
      <c r="D53" s="244"/>
      <c r="E53" s="244"/>
      <c r="F53" s="244"/>
      <c r="G53" s="310" t="s">
        <v>510</v>
      </c>
      <c r="H53" s="311"/>
      <c r="I53" s="319">
        <v>1106701</v>
      </c>
      <c r="J53" s="320">
        <v>186219</v>
      </c>
      <c r="K53" s="321">
        <v>72.8</v>
      </c>
      <c r="L53" s="322">
        <v>146140</v>
      </c>
      <c r="M53" s="323">
        <v>-24.1</v>
      </c>
      <c r="N53" s="324">
        <v>96.9</v>
      </c>
    </row>
    <row r="54" spans="1:14" x14ac:dyDescent="0.15">
      <c r="A54" s="248"/>
      <c r="B54" s="244"/>
      <c r="C54" s="244"/>
      <c r="D54" s="244"/>
      <c r="E54" s="244"/>
      <c r="F54" s="244"/>
      <c r="G54" s="325"/>
      <c r="H54" s="326" t="s">
        <v>509</v>
      </c>
      <c r="I54" s="327">
        <v>391838</v>
      </c>
      <c r="J54" s="328">
        <v>65933</v>
      </c>
      <c r="K54" s="329">
        <v>-15.5</v>
      </c>
      <c r="L54" s="330">
        <v>75451</v>
      </c>
      <c r="M54" s="331">
        <v>-8.1999999999999993</v>
      </c>
      <c r="N54" s="332">
        <v>-7.3</v>
      </c>
    </row>
    <row r="55" spans="1:14" x14ac:dyDescent="0.15">
      <c r="A55" s="248"/>
      <c r="B55" s="244"/>
      <c r="C55" s="244"/>
      <c r="D55" s="244"/>
      <c r="E55" s="244"/>
      <c r="F55" s="244"/>
      <c r="G55" s="310" t="s">
        <v>511</v>
      </c>
      <c r="H55" s="311"/>
      <c r="I55" s="319">
        <v>432335</v>
      </c>
      <c r="J55" s="320">
        <v>73091</v>
      </c>
      <c r="K55" s="321">
        <v>-60.7</v>
      </c>
      <c r="L55" s="322">
        <v>146641</v>
      </c>
      <c r="M55" s="323">
        <v>0.3</v>
      </c>
      <c r="N55" s="324">
        <v>-61</v>
      </c>
    </row>
    <row r="56" spans="1:14" x14ac:dyDescent="0.15">
      <c r="A56" s="248"/>
      <c r="B56" s="244"/>
      <c r="C56" s="244"/>
      <c r="D56" s="244"/>
      <c r="E56" s="244"/>
      <c r="F56" s="244"/>
      <c r="G56" s="325"/>
      <c r="H56" s="326" t="s">
        <v>509</v>
      </c>
      <c r="I56" s="327">
        <v>253747</v>
      </c>
      <c r="J56" s="328">
        <v>42899</v>
      </c>
      <c r="K56" s="329">
        <v>-34.9</v>
      </c>
      <c r="L56" s="330">
        <v>68142</v>
      </c>
      <c r="M56" s="331">
        <v>-9.6999999999999993</v>
      </c>
      <c r="N56" s="332">
        <v>-25.2</v>
      </c>
    </row>
    <row r="57" spans="1:14" x14ac:dyDescent="0.15">
      <c r="A57" s="248"/>
      <c r="B57" s="244"/>
      <c r="C57" s="244"/>
      <c r="D57" s="244"/>
      <c r="E57" s="244"/>
      <c r="F57" s="244"/>
      <c r="G57" s="310" t="s">
        <v>512</v>
      </c>
      <c r="H57" s="311"/>
      <c r="I57" s="319">
        <v>564733</v>
      </c>
      <c r="J57" s="320">
        <v>95459</v>
      </c>
      <c r="K57" s="321">
        <v>30.6</v>
      </c>
      <c r="L57" s="322">
        <v>174587</v>
      </c>
      <c r="M57" s="323">
        <v>19.100000000000001</v>
      </c>
      <c r="N57" s="324">
        <v>11.5</v>
      </c>
    </row>
    <row r="58" spans="1:14" x14ac:dyDescent="0.15">
      <c r="A58" s="248"/>
      <c r="B58" s="244"/>
      <c r="C58" s="244"/>
      <c r="D58" s="244"/>
      <c r="E58" s="244"/>
      <c r="F58" s="244"/>
      <c r="G58" s="325"/>
      <c r="H58" s="326" t="s">
        <v>509</v>
      </c>
      <c r="I58" s="327">
        <v>307617</v>
      </c>
      <c r="J58" s="328">
        <v>51997</v>
      </c>
      <c r="K58" s="329">
        <v>21.2</v>
      </c>
      <c r="L58" s="330">
        <v>79695</v>
      </c>
      <c r="M58" s="331">
        <v>17</v>
      </c>
      <c r="N58" s="332">
        <v>4.2</v>
      </c>
    </row>
    <row r="59" spans="1:14" x14ac:dyDescent="0.15">
      <c r="A59" s="248"/>
      <c r="B59" s="244"/>
      <c r="C59" s="244"/>
      <c r="D59" s="244"/>
      <c r="E59" s="244"/>
      <c r="F59" s="244"/>
      <c r="G59" s="310" t="s">
        <v>513</v>
      </c>
      <c r="H59" s="311"/>
      <c r="I59" s="319">
        <v>955975</v>
      </c>
      <c r="J59" s="320">
        <v>163554</v>
      </c>
      <c r="K59" s="321">
        <v>71.3</v>
      </c>
      <c r="L59" s="322">
        <v>175675</v>
      </c>
      <c r="M59" s="323">
        <v>0.6</v>
      </c>
      <c r="N59" s="324">
        <v>70.7</v>
      </c>
    </row>
    <row r="60" spans="1:14" x14ac:dyDescent="0.15">
      <c r="A60" s="248"/>
      <c r="B60" s="244"/>
      <c r="C60" s="244"/>
      <c r="D60" s="244"/>
      <c r="E60" s="244"/>
      <c r="F60" s="244"/>
      <c r="G60" s="325"/>
      <c r="H60" s="326" t="s">
        <v>509</v>
      </c>
      <c r="I60" s="333">
        <v>287115</v>
      </c>
      <c r="J60" s="328">
        <v>49121</v>
      </c>
      <c r="K60" s="329">
        <v>-5.5</v>
      </c>
      <c r="L60" s="330">
        <v>87698</v>
      </c>
      <c r="M60" s="331">
        <v>10</v>
      </c>
      <c r="N60" s="332">
        <v>-15.5</v>
      </c>
    </row>
    <row r="61" spans="1:14" x14ac:dyDescent="0.15">
      <c r="A61" s="248"/>
      <c r="B61" s="244"/>
      <c r="C61" s="244"/>
      <c r="D61" s="244"/>
      <c r="E61" s="244"/>
      <c r="F61" s="244"/>
      <c r="G61" s="310" t="s">
        <v>514</v>
      </c>
      <c r="H61" s="334"/>
      <c r="I61" s="335">
        <v>742115</v>
      </c>
      <c r="J61" s="336">
        <v>125215</v>
      </c>
      <c r="K61" s="337">
        <v>16.100000000000001</v>
      </c>
      <c r="L61" s="338">
        <v>167117</v>
      </c>
      <c r="M61" s="339">
        <v>1.3</v>
      </c>
      <c r="N61" s="324">
        <v>14.8</v>
      </c>
    </row>
    <row r="62" spans="1:14" x14ac:dyDescent="0.15">
      <c r="A62" s="248"/>
      <c r="B62" s="244"/>
      <c r="C62" s="244"/>
      <c r="D62" s="244"/>
      <c r="E62" s="244"/>
      <c r="F62" s="244"/>
      <c r="G62" s="325"/>
      <c r="H62" s="326" t="s">
        <v>509</v>
      </c>
      <c r="I62" s="327">
        <v>342297</v>
      </c>
      <c r="J62" s="328">
        <v>57592</v>
      </c>
      <c r="K62" s="329">
        <v>-7.7</v>
      </c>
      <c r="L62" s="330">
        <v>78644</v>
      </c>
      <c r="M62" s="331">
        <v>0.2</v>
      </c>
      <c r="N62" s="332">
        <v>-7.9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2" sqref="A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34.18</v>
      </c>
      <c r="G47" s="12">
        <v>35.19</v>
      </c>
      <c r="H47" s="12">
        <v>36.07</v>
      </c>
      <c r="I47" s="12">
        <v>42</v>
      </c>
      <c r="J47" s="13">
        <v>52.26</v>
      </c>
    </row>
    <row r="48" spans="2:10" ht="57.75" customHeight="1" x14ac:dyDescent="0.15">
      <c r="B48" s="14"/>
      <c r="C48" s="1141" t="s">
        <v>4</v>
      </c>
      <c r="D48" s="1141"/>
      <c r="E48" s="1142"/>
      <c r="F48" s="15">
        <v>4.7699999999999996</v>
      </c>
      <c r="G48" s="16">
        <v>6.07</v>
      </c>
      <c r="H48" s="16">
        <v>4.12</v>
      </c>
      <c r="I48" s="16">
        <v>6.12</v>
      </c>
      <c r="J48" s="17">
        <v>5.8</v>
      </c>
    </row>
    <row r="49" spans="2:10" ht="57.75" customHeight="1" thickBot="1" x14ac:dyDescent="0.2">
      <c r="B49" s="18"/>
      <c r="C49" s="1143" t="s">
        <v>5</v>
      </c>
      <c r="D49" s="1143"/>
      <c r="E49" s="1144"/>
      <c r="F49" s="19">
        <v>2.2200000000000002</v>
      </c>
      <c r="G49" s="20">
        <v>1.61</v>
      </c>
      <c r="H49" s="20" t="s">
        <v>521</v>
      </c>
      <c r="I49" s="20">
        <v>7.15</v>
      </c>
      <c r="J49" s="21">
        <v>7.02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10" sqref="A1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522</v>
      </c>
      <c r="D34" s="1151"/>
      <c r="E34" s="1152"/>
      <c r="F34" s="32">
        <v>18.66</v>
      </c>
      <c r="G34" s="33">
        <v>21.54</v>
      </c>
      <c r="H34" s="33">
        <v>21.22</v>
      </c>
      <c r="I34" s="33">
        <v>23.21</v>
      </c>
      <c r="J34" s="34">
        <v>26.19</v>
      </c>
      <c r="K34" s="22"/>
      <c r="L34" s="22"/>
      <c r="M34" s="22"/>
      <c r="N34" s="22"/>
      <c r="O34" s="22"/>
      <c r="P34" s="22"/>
    </row>
    <row r="35" spans="1:16" ht="39" customHeight="1" x14ac:dyDescent="0.15">
      <c r="A35" s="22"/>
      <c r="B35" s="35"/>
      <c r="C35" s="1145" t="s">
        <v>523</v>
      </c>
      <c r="D35" s="1146"/>
      <c r="E35" s="1147"/>
      <c r="F35" s="36">
        <v>12.41</v>
      </c>
      <c r="G35" s="37">
        <v>13</v>
      </c>
      <c r="H35" s="37">
        <v>12.57</v>
      </c>
      <c r="I35" s="37">
        <v>13.4</v>
      </c>
      <c r="J35" s="38">
        <v>15.14</v>
      </c>
      <c r="K35" s="22"/>
      <c r="L35" s="22"/>
      <c r="M35" s="22"/>
      <c r="N35" s="22"/>
      <c r="O35" s="22"/>
      <c r="P35" s="22"/>
    </row>
    <row r="36" spans="1:16" ht="39" customHeight="1" x14ac:dyDescent="0.15">
      <c r="A36" s="22"/>
      <c r="B36" s="35"/>
      <c r="C36" s="1145" t="s">
        <v>524</v>
      </c>
      <c r="D36" s="1146"/>
      <c r="E36" s="1147"/>
      <c r="F36" s="36">
        <v>4.76</v>
      </c>
      <c r="G36" s="37">
        <v>6.07</v>
      </c>
      <c r="H36" s="37">
        <v>4.1100000000000003</v>
      </c>
      <c r="I36" s="37">
        <v>6.11</v>
      </c>
      <c r="J36" s="38">
        <v>5.79</v>
      </c>
      <c r="K36" s="22"/>
      <c r="L36" s="22"/>
      <c r="M36" s="22"/>
      <c r="N36" s="22"/>
      <c r="O36" s="22"/>
      <c r="P36" s="22"/>
    </row>
    <row r="37" spans="1:16" ht="39" customHeight="1" x14ac:dyDescent="0.15">
      <c r="A37" s="22"/>
      <c r="B37" s="35"/>
      <c r="C37" s="1145" t="s">
        <v>525</v>
      </c>
      <c r="D37" s="1146"/>
      <c r="E37" s="1147"/>
      <c r="F37" s="36">
        <v>1.1200000000000001</v>
      </c>
      <c r="G37" s="37">
        <v>1.72</v>
      </c>
      <c r="H37" s="37">
        <v>1.96</v>
      </c>
      <c r="I37" s="37">
        <v>0.91</v>
      </c>
      <c r="J37" s="38">
        <v>0.81</v>
      </c>
      <c r="K37" s="22"/>
      <c r="L37" s="22"/>
      <c r="M37" s="22"/>
      <c r="N37" s="22"/>
      <c r="O37" s="22"/>
      <c r="P37" s="22"/>
    </row>
    <row r="38" spans="1:16" ht="39" customHeight="1" x14ac:dyDescent="0.15">
      <c r="A38" s="22"/>
      <c r="B38" s="35"/>
      <c r="C38" s="1145" t="s">
        <v>526</v>
      </c>
      <c r="D38" s="1146"/>
      <c r="E38" s="1147"/>
      <c r="F38" s="36">
        <v>0.17</v>
      </c>
      <c r="G38" s="37">
        <v>0.19</v>
      </c>
      <c r="H38" s="37">
        <v>0.12</v>
      </c>
      <c r="I38" s="37">
        <v>0.14000000000000001</v>
      </c>
      <c r="J38" s="38">
        <v>0.24</v>
      </c>
      <c r="K38" s="22"/>
      <c r="L38" s="22"/>
      <c r="M38" s="22"/>
      <c r="N38" s="22"/>
      <c r="O38" s="22"/>
      <c r="P38" s="22"/>
    </row>
    <row r="39" spans="1:16" ht="39" customHeight="1" x14ac:dyDescent="0.15">
      <c r="A39" s="22"/>
      <c r="B39" s="35"/>
      <c r="C39" s="1145" t="s">
        <v>527</v>
      </c>
      <c r="D39" s="1146"/>
      <c r="E39" s="1147"/>
      <c r="F39" s="36">
        <v>0.21</v>
      </c>
      <c r="G39" s="37">
        <v>0.09</v>
      </c>
      <c r="H39" s="37">
        <v>0.22</v>
      </c>
      <c r="I39" s="37">
        <v>0.2</v>
      </c>
      <c r="J39" s="38">
        <v>0.2</v>
      </c>
      <c r="K39" s="22"/>
      <c r="L39" s="22"/>
      <c r="M39" s="22"/>
      <c r="N39" s="22"/>
      <c r="O39" s="22"/>
      <c r="P39" s="22"/>
    </row>
    <row r="40" spans="1:16" ht="39" customHeight="1" x14ac:dyDescent="0.15">
      <c r="A40" s="22"/>
      <c r="B40" s="35"/>
      <c r="C40" s="1145" t="s">
        <v>528</v>
      </c>
      <c r="D40" s="1146"/>
      <c r="E40" s="1147"/>
      <c r="F40" s="36">
        <v>0.1</v>
      </c>
      <c r="G40" s="37">
        <v>0.08</v>
      </c>
      <c r="H40" s="37">
        <v>0.13</v>
      </c>
      <c r="I40" s="37">
        <v>0.08</v>
      </c>
      <c r="J40" s="38">
        <v>0.11</v>
      </c>
      <c r="K40" s="22"/>
      <c r="L40" s="22"/>
      <c r="M40" s="22"/>
      <c r="N40" s="22"/>
      <c r="O40" s="22"/>
      <c r="P40" s="22"/>
    </row>
    <row r="41" spans="1:16" ht="39" customHeight="1" x14ac:dyDescent="0.15">
      <c r="A41" s="22"/>
      <c r="B41" s="35"/>
      <c r="C41" s="1145" t="s">
        <v>529</v>
      </c>
      <c r="D41" s="1146"/>
      <c r="E41" s="1147"/>
      <c r="F41" s="36">
        <v>0.03</v>
      </c>
      <c r="G41" s="37">
        <v>0.01</v>
      </c>
      <c r="H41" s="37">
        <v>0</v>
      </c>
      <c r="I41" s="37">
        <v>0.01</v>
      </c>
      <c r="J41" s="38">
        <v>0</v>
      </c>
      <c r="K41" s="22"/>
      <c r="L41" s="22"/>
      <c r="M41" s="22"/>
      <c r="N41" s="22"/>
      <c r="O41" s="22"/>
      <c r="P41" s="22"/>
    </row>
    <row r="42" spans="1:16" ht="39" customHeight="1" x14ac:dyDescent="0.15">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531</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A20" sqref="A2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1143</v>
      </c>
      <c r="L45" s="60">
        <v>1012</v>
      </c>
      <c r="M45" s="60">
        <v>981</v>
      </c>
      <c r="N45" s="60">
        <v>893</v>
      </c>
      <c r="O45" s="61">
        <v>800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263</v>
      </c>
      <c r="L48" s="64">
        <v>269</v>
      </c>
      <c r="M48" s="64">
        <v>256</v>
      </c>
      <c r="N48" s="64">
        <v>249</v>
      </c>
      <c r="O48" s="65">
        <v>234</v>
      </c>
      <c r="P48" s="48"/>
      <c r="Q48" s="48"/>
      <c r="R48" s="48"/>
      <c r="S48" s="48"/>
      <c r="T48" s="48"/>
      <c r="U48" s="48"/>
    </row>
    <row r="49" spans="1:21" ht="30.75" customHeight="1" x14ac:dyDescent="0.15">
      <c r="A49" s="48"/>
      <c r="B49" s="1163"/>
      <c r="C49" s="1164"/>
      <c r="D49" s="62"/>
      <c r="E49" s="1155" t="s">
        <v>16</v>
      </c>
      <c r="F49" s="1155"/>
      <c r="G49" s="1155"/>
      <c r="H49" s="1155"/>
      <c r="I49" s="1155"/>
      <c r="J49" s="1156"/>
      <c r="K49" s="63">
        <v>54</v>
      </c>
      <c r="L49" s="64">
        <v>42</v>
      </c>
      <c r="M49" s="64">
        <v>31</v>
      </c>
      <c r="N49" s="64">
        <v>32</v>
      </c>
      <c r="O49" s="65">
        <v>32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13</v>
      </c>
      <c r="L50" s="64">
        <v>6</v>
      </c>
      <c r="M50" s="64">
        <v>5</v>
      </c>
      <c r="N50" s="64">
        <v>5</v>
      </c>
      <c r="O50" s="65">
        <v>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t="s">
        <v>477</v>
      </c>
      <c r="N51" s="64" t="s">
        <v>477</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831</v>
      </c>
      <c r="L52" s="64">
        <v>764</v>
      </c>
      <c r="M52" s="64">
        <v>773</v>
      </c>
      <c r="N52" s="64">
        <v>746</v>
      </c>
      <c r="O52" s="65">
        <v>726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642</v>
      </c>
      <c r="L53" s="69">
        <v>565</v>
      </c>
      <c r="M53" s="69">
        <v>500</v>
      </c>
      <c r="N53" s="69">
        <v>433</v>
      </c>
      <c r="O53" s="70">
        <v>344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USRACA001</cp:lastModifiedBy>
  <dcterms:created xsi:type="dcterms:W3CDTF">2016-02-15T00:29:36Z</dcterms:created>
  <dcterms:modified xsi:type="dcterms:W3CDTF">2016-06-03T04:21:25Z</dcterms:modified>
</cp:coreProperties>
</file>