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5_市町村係\06_財政\01_財政\令和7年度\07_公会計\080303【照会：312（木）、323（月）〆】令和６年度財政状況資料集の作成及び公表について\03_各市町村から\"/>
    </mc:Choice>
  </mc:AlternateContent>
  <xr:revisionPtr revIDLastSave="0" documentId="13_ncr:1_{4F025796-1D38-4347-9350-543B83FA8BF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C36" i="10"/>
  <c r="CO35" i="10"/>
  <c r="BE35" i="10"/>
  <c r="C35" i="10"/>
  <c r="CO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alcChain>
</file>

<file path=xl/sharedStrings.xml><?xml version="1.0" encoding="utf-8"?>
<sst xmlns="http://schemas.openxmlformats.org/spreadsheetml/2006/main" count="1068" uniqueCount="558">
  <si>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</si>
  <si>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</si>
  <si>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</si>
  <si>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</si>
  <si>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</si>
  <si>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</si>
  <si>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</si>
  <si>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</si>
  <si>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</si>
  <si>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</si>
  <si>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</si>
  <si>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</si>
  <si>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</si>
  <si>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</si>
  <si>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</si>
  <si>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</si>
  <si>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</si>
  <si>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</si>
  <si>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</si>
  <si>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</si>
  <si>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</si>
  <si>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</si>
  <si>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</si>
  <si>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</si>
  <si>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</si>
  <si>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</si>
  <si>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</si>
  <si>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</si>
  <si>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</si>
  <si>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</si>
  <si>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</si>
  <si>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</si>
  <si>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</si>
  <si>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</si>
  <si>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</si>
  <si>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</si>
  <si>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</si>
  <si>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</si>
  <si>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</si>
  <si>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</si>
  <si>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</si>
  <si>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</si>
  <si>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</si>
  <si>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</si>
  <si>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</si>
  <si>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</si>
  <si>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</si>
  <si>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</si>
  <si>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</si>
  <si>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</si>
  <si>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</si>
  <si>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</si>
  <si>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</si>
  <si>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</si>
  <si>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</si>
  <si>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</si>
  <si>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</si>
  <si>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</si>
  <si>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</si>
  <si>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</si>
  <si>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</si>
  <si>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</si>
  <si>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</si>
  <si>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</si>
  <si>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</si>
  <si>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</si>
  <si>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</si>
  <si>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</si>
  <si>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</si>
  <si>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</si>
  <si>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</si>
  <si>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</si>
  <si>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</si>
  <si>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</si>
  <si>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</si>
  <si>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</si>
  <si>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</si>
  <si>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</si>
  <si>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</si>
  <si>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</si>
  <si>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</si>
  <si>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</si>
  <si>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</si>
  <si>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</si>
  <si>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</si>
  <si>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</si>
  <si>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</si>
  <si>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</si>
  <si>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</si>
  <si>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</si>
  <si>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</si>
  <si>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</si>
  <si>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</si>
  <si>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</si>
  <si>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</si>
  <si>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</si>
  <si>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</si>
  <si>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</si>
  <si>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</si>
  <si>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</si>
  <si>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</si>
  <si>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</si>
  <si>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</si>
  <si>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</si>
  <si>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</si>
  <si>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</si>
  <si>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</si>
  <si>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</si>
  <si>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</si>
  <si>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</si>
  <si>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</si>
  <si>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</si>
  <si>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</si>
  <si>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</si>
  <si>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</si>
  <si>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</si>
  <si>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</si>
  <si>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</si>
  <si>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</si>
  <si>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</si>
  <si>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</si>
  <si>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</si>
  <si>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</si>
  <si>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</si>
  <si>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</si>
  <si>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</si>
  <si>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</si>
  <si>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</si>
  <si>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</si>
  <si>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</si>
  <si>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</si>
  <si>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</si>
  <si>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</si>
  <si>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</si>
  <si>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</si>
  <si>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</si>
  <si>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</si>
  <si>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</si>
  <si>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</si>
  <si>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</si>
  <si>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</si>
  <si>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</si>
  <si>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</si>
  <si>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</si>
  <si>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</si>
  <si>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</si>
  <si>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</si>
  <si>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</si>
  <si>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</si>
  <si>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</si>
  <si>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</si>
  <si>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</si>
  <si>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</si>
  <si>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</si>
  <si>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</si>
  <si>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</si>
  <si>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</si>
  <si>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</si>
  <si>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</si>
  <si>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</si>
  <si>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</si>
  <si>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</si>
  <si>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</si>
  <si>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</si>
  <si>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</si>
  <si>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</si>
  <si>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</si>
  <si>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</si>
  <si>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</si>
  <si>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</si>
  <si>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</si>
  <si>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</si>
  <si>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</si>
  <si>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</si>
  <si>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</si>
  <si>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</si>
  <si>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</si>
  <si>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</si>
  <si>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</si>
  <si>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</si>
  <si>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</si>
  <si>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</si>
  <si>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</si>
  <si>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</si>
  <si>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</si>
  <si>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</si>
  <si>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</si>
  <si>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</si>
  <si>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</si>
  <si>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</si>
  <si>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</si>
  <si>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</si>
  <si>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</si>
  <si>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</si>
  <si>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</si>
  <si>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</si>
  <si>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</si>
  <si>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</si>
  <si>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</si>
  <si>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</si>
  <si>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</si>
  <si>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</si>
  <si>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</si>
  <si>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北海道大樹町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</si>
  <si>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</si>
  <si>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</si>
  <si>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</si>
  <si>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</si>
  <si>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</si>
  <si>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</si>
  <si>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</si>
  <si>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</si>
  <si>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</si>
  <si>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</si>
  <si>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</si>
  <si>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</si>
  <si>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</si>
  <si>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</si>
  <si>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</si>
  <si>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</si>
  <si>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</si>
  <si>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</si>
  <si>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</si>
  <si>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</si>
  <si>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</si>
  <si>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</si>
  <si>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</si>
  <si>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</si>
  <si>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</si>
  <si>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</si>
  <si>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</si>
  <si>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</si>
  <si>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</si>
  <si>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</si>
  <si>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</si>
  <si>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</si>
  <si>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</si>
  <si>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</si>
  <si>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</si>
  <si>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</si>
  <si>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</si>
  <si>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</si>
  <si>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</si>
  <si>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</si>
  <si>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</si>
  <si>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</si>
  <si>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</si>
  <si>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</si>
  <si>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</si>
  <si>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</si>
  <si>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</si>
  <si>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</si>
  <si>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</si>
  <si>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</si>
  <si>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</si>
  <si>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</si>
  <si>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</si>
  <si>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</si>
  <si>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</si>
  <si>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</si>
  <si>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</si>
  <si>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</si>
  <si>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</si>
  <si>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</si>
  <si>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</si>
  <si>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</si>
  <si>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</si>
  <si>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</si>
  <si>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</si>
  <si>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</si>
  <si>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</si>
  <si>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</si>
  <si>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</si>
  <si>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</si>
  <si>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</si>
  <si>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</si>
  <si>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</si>
  <si>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</si>
  <si>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</si>
  <si>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</si>
  <si>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</si>
  <si>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</si>
  <si>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</si>
  <si>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</si>
  <si>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</si>
  <si>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</si>
  <si>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</si>
  <si>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</si>
  <si>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</si>
  <si>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</si>
  <si>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</si>
  <si>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</si>
  <si>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</si>
  <si>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</si>
  <si>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</si>
  <si>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</si>
  <si>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</si>
  <si>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</si>
  <si>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</si>
  <si>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</si>
  <si>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</si>
  <si>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</si>
  <si>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</si>
  <si>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</si>
  <si>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</si>
  <si>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</si>
  <si>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</si>
  <si>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</si>
  <si>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</si>
  <si>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</si>
  <si>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</si>
  <si>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</si>
  <si>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</si>
  <si>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</si>
  <si>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</si>
  <si>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</si>
  <si>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</si>
  <si>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</si>
  <si>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</si>
  <si>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</si>
  <si>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</si>
  <si>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</si>
  <si>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</si>
  <si>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</si>
  <si>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</si>
  <si>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</si>
  <si>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</si>
  <si>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</si>
  <si>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</si>
  <si>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</si>
  <si>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</si>
  <si>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</si>
  <si>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</si>
  <si>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</si>
  <si>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</si>
  <si>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</si>
  <si>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</si>
  <si>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</si>
  <si>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</si>
  <si>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</si>
  <si>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</si>
  <si>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</si>
  <si>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</si>
  <si>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</si>
  <si>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</si>
  <si>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</si>
  <si>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</si>
  <si>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</si>
  <si>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</si>
  <si>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</si>
  <si>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</si>
  <si>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</si>
  <si>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</si>
  <si>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</si>
  <si>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北海道大樹町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</si>
  <si>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</si>
  <si>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</si>
  <si>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</si>
  <si>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</si>
  <si>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</si>
  <si>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</si>
  <si>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</si>
  <si>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</si>
  <si>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</si>
  <si>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</si>
  <si>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</si>
  <si>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</si>
  <si>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</si>
  <si>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</si>
  <si>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</si>
  <si>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</si>
  <si>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</si>
  <si>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</si>
  <si>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</si>
  <si>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</si>
  <si>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</si>
  <si>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</si>
  <si>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</si>
  <si>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</si>
  <si>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</si>
  <si>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</si>
  <si>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</si>
  <si>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</si>
  <si>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</si>
  <si>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</si>
  <si>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</si>
  <si>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</si>
  <si>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</si>
  <si>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</si>
  <si>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</si>
  <si>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t>
    <phoneticPr fontId="5"/>
  </si>
  <si>
    <t>介護サービス事業特別会計</t>
    <phoneticPr fontId="5"/>
  </si>
  <si>
    <t>水道事業会計</t>
    <phoneticPr fontId="5"/>
  </si>
  <si>
    <t>法適用企業</t>
    <phoneticPr fontId="5"/>
  </si>
  <si>
    <t>国民健康保険病院事業会計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</si>
  <si>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</si>
  <si>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</si>
  <si>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</si>
  <si>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</si>
  <si>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</si>
  <si>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</si>
  <si>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</si>
  <si>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</si>
  <si>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</si>
  <si>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</si>
  <si>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</si>
  <si>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</si>
  <si>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</si>
  <si>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</si>
  <si>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</si>
  <si>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</si>
  <si>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</si>
  <si>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</si>
  <si>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</si>
  <si>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</si>
  <si>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</si>
  <si>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</si>
  <si>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</si>
  <si>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</si>
  <si>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</si>
  <si>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</si>
  <si>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</si>
  <si>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</si>
  <si>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</si>
  <si>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</si>
  <si>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</si>
  <si>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</si>
  <si>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</si>
  <si>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</si>
  <si>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</si>
  <si>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</si>
  <si>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</si>
  <si>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</si>
  <si>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</si>
  <si>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</si>
  <si>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</si>
  <si>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</si>
  <si>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</si>
  <si>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</si>
  <si>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</si>
  <si>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</si>
  <si>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</si>
  <si>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</si>
  <si>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</si>
  <si>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</si>
  <si>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</si>
  <si>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</si>
  <si>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</si>
  <si>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</si>
  <si>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</si>
  <si>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</si>
  <si>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</si>
  <si>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</si>
  <si>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</si>
  <si>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</si>
  <si>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</si>
  <si>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</si>
  <si>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</si>
  <si>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</si>
  <si>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</si>
  <si>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</si>
  <si>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</si>
  <si>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</si>
  <si>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</si>
  <si>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</si>
  <si>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</si>
  <si>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</si>
  <si>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</si>
  <si>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</si>
  <si>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</si>
  <si>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</si>
  <si>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</si>
  <si>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</si>
  <si>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</si>
  <si>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</si>
  <si>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</si>
  <si>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</si>
  <si>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</si>
  <si>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</si>
  <si>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</si>
  <si>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</si>
  <si>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</si>
  <si>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</si>
  <si>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</si>
  <si>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</si>
  <si>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</si>
  <si>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</si>
  <si>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</si>
  <si>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</si>
  <si>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</si>
  <si>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</si>
  <si>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</si>
  <si>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</si>
  <si>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</si>
  <si>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</si>
  <si>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</si>
  <si>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</si>
  <si>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</si>
  <si>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</si>
  <si>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</si>
  <si>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</si>
  <si>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</si>
  <si>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</si>
  <si>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</si>
  <si>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</si>
  <si>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</si>
  <si>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</si>
  <si>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</si>
  <si>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</si>
  <si>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</si>
  <si>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</si>
  <si>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</si>
  <si>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</si>
  <si>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</si>
  <si>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</si>
  <si>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</si>
  <si>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</si>
  <si>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</si>
  <si>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</si>
  <si>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</si>
  <si>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</si>
  <si>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</si>
  <si>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</si>
  <si>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</si>
  <si>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</si>
  <si>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</si>
  <si>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</si>
  <si>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</si>
  <si>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</si>
  <si>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</si>
  <si>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</si>
  <si>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1.18</t>
  </si>
  <si>
    <t>▲ 1.80</t>
  </si>
  <si>
    <t>水道事業会計</t>
  </si>
  <si>
    <t>一般会計</t>
  </si>
  <si>
    <t>国民健康保険病院事業会計</t>
  </si>
  <si>
    <t>介護保険特別会計</t>
  </si>
  <si>
    <t>下水道事業会計</t>
  </si>
  <si>
    <t>介護サービス事業特別会計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</si>
  <si>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</si>
  <si>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</si>
  <si>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</si>
  <si>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</si>
  <si>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</si>
  <si>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</si>
  <si>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</si>
  <si>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</si>
  <si>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</si>
  <si>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とかち広域消防事務組合</t>
    <rPh sb="3" eb="5">
      <t>コウイキ</t>
    </rPh>
    <rPh sb="5" eb="7">
      <t>ショウボウ</t>
    </rPh>
    <rPh sb="7" eb="9">
      <t>ジム</t>
    </rPh>
    <rPh sb="9" eb="11">
      <t>クミアイ</t>
    </rPh>
    <phoneticPr fontId="1"/>
  </si>
  <si>
    <t>南十勝複合事務組合</t>
    <rPh sb="0" eb="9">
      <t>ミナミトカチ</t>
    </rPh>
    <phoneticPr fontId="1"/>
  </si>
  <si>
    <t>十勝圏複合事務組合</t>
    <rPh sb="0" eb="9">
      <t>トカチケン</t>
    </rPh>
    <phoneticPr fontId="1"/>
  </si>
  <si>
    <t>-</t>
    <phoneticPr fontId="38"/>
  </si>
  <si>
    <t>公共施設整備基金</t>
  </si>
  <si>
    <t>航空宇宙関連施設整備基金</t>
  </si>
  <si>
    <t>魅力あるまちづくり推進基金</t>
  </si>
  <si>
    <t>地域福祉基金</t>
  </si>
  <si>
    <t>航空宇宙関連ビジネス推進基金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</si>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</sst>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4676-48A0-968E-A31B30ECB4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284611</c:v>
                </c:pt>
                <c:pt idx="1">
                  <c:v>744674</c:v>
                </c:pt>
                <c:pt idx="2">
                  <c:v>278431</c:v>
                </c:pt>
                <c:pt idx="3">
                  <c:v>239365</c:v>
                </c:pt>
                <c:pt idx="4">
                  <c:v>402112</c:v>
                </c:pt>
              </c:numCache>
            </c:numRef>
          </c:val>
          <c:smooth val="0"/>
          <c:extLst>
            <c:ext xmlns:c16="http://schemas.microsoft.com/office/drawing/2014/chart" uri="{C3380CC4-5D6E-409C-BE32-E72D297353CC}">
              <c16:uniqueId val="{00000001-4676-48A0-968E-A31B30ECB4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5.15</c:v>
                </c:pt>
                <c:pt idx="1">
                  <c:v>7.88</c:v>
                </c:pt>
                <c:pt idx="2">
                  <c:v>6.87</c:v>
                </c:pt>
                <c:pt idx="3">
                  <c:v>4.9800000000000004</c:v>
                </c:pt>
                <c:pt idx="4">
                  <c:v>6.79</c:v>
                </c:pt>
              </c:numCache>
            </c:numRef>
          </c:val>
          <c:extLst>
            <c:ext xmlns:c16="http://schemas.microsoft.com/office/drawing/2014/chart" uri="{C3380CC4-5D6E-409C-BE32-E72D297353CC}">
              <c16:uniqueId val="{00000000-1AB8-4C01-8D21-25507858AC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34.200000000000003</c:v>
                </c:pt>
                <c:pt idx="1">
                  <c:v>32.409999999999997</c:v>
                </c:pt>
                <c:pt idx="2">
                  <c:v>37.71</c:v>
                </c:pt>
                <c:pt idx="3">
                  <c:v>37.229999999999997</c:v>
                </c:pt>
                <c:pt idx="4">
                  <c:v>35.770000000000003</c:v>
                </c:pt>
              </c:numCache>
            </c:numRef>
          </c:val>
          <c:extLst>
            <c:ext xmlns:c16="http://schemas.microsoft.com/office/drawing/2014/chart" uri="{C3380CC4-5D6E-409C-BE32-E72D297353CC}">
              <c16:uniqueId val="{00000001-1AB8-4C01-8D21-25507858AC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c:v>
                </c:pt>
                <c:pt idx="1">
                  <c:v>3.33</c:v>
                </c:pt>
                <c:pt idx="2">
                  <c:v>14.37</c:v>
                </c:pt>
                <c:pt idx="3">
                  <c:v>-1.8</c:v>
                </c:pt>
                <c:pt idx="4">
                  <c:v>1.1000000000000001</c:v>
                </c:pt>
              </c:numCache>
            </c:numRef>
          </c:val>
          <c:smooth val="0"/>
          <c:extLst>
            <c:ext xmlns:c16="http://schemas.microsoft.com/office/drawing/2014/chart" uri="{C3380CC4-5D6E-409C-BE32-E72D297353CC}">
              <c16:uniqueId val="{00000002-1AB8-4C01-8D21-25507858AC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FA-43D2-A288-FB638AE237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FA-43D2-A288-FB638AE2377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2-33FA-43D2-A288-FB638AE2377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c:v>
                </c:pt>
                <c:pt idx="2">
                  <c:v>#N/A</c:v>
                </c:pt>
                <c:pt idx="3">
                  <c:v>0.24</c:v>
                </c:pt>
                <c:pt idx="4">
                  <c:v>#N/A</c:v>
                </c:pt>
                <c:pt idx="5">
                  <c:v>0.17</c:v>
                </c:pt>
                <c:pt idx="6">
                  <c:v>#N/A</c:v>
                </c:pt>
                <c:pt idx="7">
                  <c:v>7.0000000000000007E-2</c:v>
                </c:pt>
                <c:pt idx="8">
                  <c:v>#N/A</c:v>
                </c:pt>
                <c:pt idx="9">
                  <c:v>0.09</c:v>
                </c:pt>
              </c:numCache>
            </c:numRef>
          </c:val>
          <c:extLst>
            <c:ext xmlns:c16="http://schemas.microsoft.com/office/drawing/2014/chart" uri="{C3380CC4-5D6E-409C-BE32-E72D297353CC}">
              <c16:uniqueId val="{00000003-33FA-43D2-A288-FB638AE23775}"/>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0.23</c:v>
                </c:pt>
                <c:pt idx="4">
                  <c:v>#N/A</c:v>
                </c:pt>
                <c:pt idx="5">
                  <c:v>0.28999999999999998</c:v>
                </c:pt>
                <c:pt idx="6">
                  <c:v>#N/A</c:v>
                </c:pt>
                <c:pt idx="7">
                  <c:v>0.64</c:v>
                </c:pt>
                <c:pt idx="8">
                  <c:v>#N/A</c:v>
                </c:pt>
                <c:pt idx="9">
                  <c:v>0.3</c:v>
                </c:pt>
              </c:numCache>
            </c:numRef>
          </c:val>
          <c:extLst>
            <c:ext xmlns:c16="http://schemas.microsoft.com/office/drawing/2014/chart" uri="{C3380CC4-5D6E-409C-BE32-E72D297353CC}">
              <c16:uniqueId val="{00000004-33FA-43D2-A288-FB638AE2377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0.82</c:v>
                </c:pt>
                <c:pt idx="4">
                  <c:v>#N/A</c:v>
                </c:pt>
                <c:pt idx="5">
                  <c:v>1.1599999999999999</c:v>
                </c:pt>
                <c:pt idx="6">
                  <c:v>#N/A</c:v>
                </c:pt>
                <c:pt idx="7">
                  <c:v>1.48</c:v>
                </c:pt>
                <c:pt idx="8">
                  <c:v>#N/A</c:v>
                </c:pt>
                <c:pt idx="9">
                  <c:v>0.61</c:v>
                </c:pt>
              </c:numCache>
            </c:numRef>
          </c:val>
          <c:extLst>
            <c:ext xmlns:c16="http://schemas.microsoft.com/office/drawing/2014/chart" uri="{C3380CC4-5D6E-409C-BE32-E72D297353CC}">
              <c16:uniqueId val="{00000005-33FA-43D2-A288-FB638AE2377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0.8</c:v>
                </c:pt>
                <c:pt idx="4">
                  <c:v>#N/A</c:v>
                </c:pt>
                <c:pt idx="5">
                  <c:v>1.1200000000000001</c:v>
                </c:pt>
                <c:pt idx="6">
                  <c:v>#N/A</c:v>
                </c:pt>
                <c:pt idx="7">
                  <c:v>0.25</c:v>
                </c:pt>
                <c:pt idx="8">
                  <c:v>#N/A</c:v>
                </c:pt>
                <c:pt idx="9">
                  <c:v>0.62</c:v>
                </c:pt>
              </c:numCache>
            </c:numRef>
          </c:val>
          <c:extLst>
            <c:ext xmlns:c16="http://schemas.microsoft.com/office/drawing/2014/chart" uri="{C3380CC4-5D6E-409C-BE32-E72D297353CC}">
              <c16:uniqueId val="{00000006-33FA-43D2-A288-FB638AE23775}"/>
            </c:ext>
          </c:extLst>
        </c:ser>
        <c:ser>
          <c:idx val="7"/>
          <c:order val="7"/>
          <c:tx>
            <c:strRef>
              <c:f>データシート!$A$34</c:f>
              <c:strCache>
                <c:ptCount val="1"/>
                <c:pt idx="0">
                  <c:v>国民健康保険病院事業会計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7.62</c:v>
                </c:pt>
                <c:pt idx="2">
                  <c:v>#N/A</c:v>
                </c:pt>
                <c:pt idx="3">
                  <c:v>5.62</c:v>
                </c:pt>
                <c:pt idx="4">
                  <c:v>#N/A</c:v>
                </c:pt>
                <c:pt idx="5">
                  <c:v>4.68</c:v>
                </c:pt>
                <c:pt idx="6">
                  <c:v>#N/A</c:v>
                </c:pt>
                <c:pt idx="7">
                  <c:v>3.8</c:v>
                </c:pt>
                <c:pt idx="8">
                  <c:v>#N/A</c:v>
                </c:pt>
                <c:pt idx="9">
                  <c:v>3.24</c:v>
                </c:pt>
              </c:numCache>
            </c:numRef>
          </c:val>
          <c:extLst>
            <c:ext xmlns:c16="http://schemas.microsoft.com/office/drawing/2014/chart" uri="{C3380CC4-5D6E-409C-BE32-E72D297353CC}">
              <c16:uniqueId val="{00000007-33FA-43D2-A288-FB638AE237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5.15</c:v>
                </c:pt>
                <c:pt idx="2">
                  <c:v>#N/A</c:v>
                </c:pt>
                <c:pt idx="3">
                  <c:v>7.88</c:v>
                </c:pt>
                <c:pt idx="4">
                  <c:v>#N/A</c:v>
                </c:pt>
                <c:pt idx="5">
                  <c:v>6.86</c:v>
                </c:pt>
                <c:pt idx="6">
                  <c:v>#N/A</c:v>
                </c:pt>
                <c:pt idx="7">
                  <c:v>4.9800000000000004</c:v>
                </c:pt>
                <c:pt idx="8">
                  <c:v>#N/A</c:v>
                </c:pt>
                <c:pt idx="9">
                  <c:v>6.78</c:v>
                </c:pt>
              </c:numCache>
            </c:numRef>
          </c:val>
          <c:extLst>
            <c:ext xmlns:c16="http://schemas.microsoft.com/office/drawing/2014/chart" uri="{C3380CC4-5D6E-409C-BE32-E72D297353CC}">
              <c16:uniqueId val="{00000008-33FA-43D2-A288-FB638AE2377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21.9</c:v>
                </c:pt>
                <c:pt idx="2">
                  <c:v>#N/A</c:v>
                </c:pt>
                <c:pt idx="3">
                  <c:v>21.98</c:v>
                </c:pt>
                <c:pt idx="4">
                  <c:v>#N/A</c:v>
                </c:pt>
                <c:pt idx="5">
                  <c:v>21.14</c:v>
                </c:pt>
                <c:pt idx="6">
                  <c:v>#N/A</c:v>
                </c:pt>
                <c:pt idx="7">
                  <c:v>21.57</c:v>
                </c:pt>
                <c:pt idx="8">
                  <c:v>#N/A</c:v>
                </c:pt>
                <c:pt idx="9">
                  <c:v>22.5</c:v>
                </c:pt>
              </c:numCache>
            </c:numRef>
          </c:val>
          <c:extLst>
            <c:ext xmlns:c16="http://schemas.microsoft.com/office/drawing/2014/chart" uri="{C3380CC4-5D6E-409C-BE32-E72D297353CC}">
              <c16:uniqueId val="{00000009-33FA-43D2-A288-FB638AE237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710</c:v>
                </c:pt>
                <c:pt idx="5">
                  <c:v>684</c:v>
                </c:pt>
                <c:pt idx="8">
                  <c:v>671</c:v>
                </c:pt>
                <c:pt idx="11">
                  <c:v>651</c:v>
                </c:pt>
                <c:pt idx="14">
                  <c:v>600</c:v>
                </c:pt>
              </c:numCache>
            </c:numRef>
          </c:val>
          <c:extLst>
            <c:ext xmlns:c16="http://schemas.microsoft.com/office/drawing/2014/chart" uri="{C3380CC4-5D6E-409C-BE32-E72D297353CC}">
              <c16:uniqueId val="{00000000-4A13-4332-AF5D-C378A719D7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13-4332-AF5D-C378A719D7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3</c:v>
                </c:pt>
                <c:pt idx="12">
                  <c:v>2</c:v>
                </c:pt>
              </c:numCache>
            </c:numRef>
          </c:val>
          <c:extLst>
            <c:ext xmlns:c16="http://schemas.microsoft.com/office/drawing/2014/chart" uri="{C3380CC4-5D6E-409C-BE32-E72D297353CC}">
              <c16:uniqueId val="{00000002-4A13-4332-AF5D-C378A719D7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3-4A13-4332-AF5D-C378A719D7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256</c:v>
                </c:pt>
                <c:pt idx="3">
                  <c:v>235</c:v>
                </c:pt>
                <c:pt idx="6">
                  <c:v>254</c:v>
                </c:pt>
                <c:pt idx="9">
                  <c:v>244</c:v>
                </c:pt>
                <c:pt idx="12">
                  <c:v>224</c:v>
                </c:pt>
              </c:numCache>
            </c:numRef>
          </c:val>
          <c:extLst>
            <c:ext xmlns:c16="http://schemas.microsoft.com/office/drawing/2014/chart" uri="{C3380CC4-5D6E-409C-BE32-E72D297353CC}">
              <c16:uniqueId val="{00000004-4A13-4332-AF5D-C378A719D7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13-4332-AF5D-C378A719D7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13-4332-AF5D-C378A719D7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816</c:v>
                </c:pt>
                <c:pt idx="3">
                  <c:v>775</c:v>
                </c:pt>
                <c:pt idx="6">
                  <c:v>789</c:v>
                </c:pt>
                <c:pt idx="9">
                  <c:v>792</c:v>
                </c:pt>
                <c:pt idx="12">
                  <c:v>771</c:v>
                </c:pt>
              </c:numCache>
            </c:numRef>
          </c:val>
          <c:extLst>
            <c:ext xmlns:c16="http://schemas.microsoft.com/office/drawing/2014/chart" uri="{C3380CC4-5D6E-409C-BE32-E72D297353CC}">
              <c16:uniqueId val="{00000007-4A13-4332-AF5D-C378A719D7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368</c:v>
                </c:pt>
                <c:pt idx="2">
                  <c:v>#N/A</c:v>
                </c:pt>
                <c:pt idx="3">
                  <c:v>#N/A</c:v>
                </c:pt>
                <c:pt idx="4">
                  <c:v>332</c:v>
                </c:pt>
                <c:pt idx="5">
                  <c:v>#N/A</c:v>
                </c:pt>
                <c:pt idx="6">
                  <c:v>#N/A</c:v>
                </c:pt>
                <c:pt idx="7">
                  <c:v>378</c:v>
                </c:pt>
                <c:pt idx="8">
                  <c:v>#N/A</c:v>
                </c:pt>
                <c:pt idx="9">
                  <c:v>#N/A</c:v>
                </c:pt>
                <c:pt idx="10">
                  <c:v>392</c:v>
                </c:pt>
                <c:pt idx="11">
                  <c:v>#N/A</c:v>
                </c:pt>
                <c:pt idx="12">
                  <c:v>#N/A</c:v>
                </c:pt>
                <c:pt idx="13">
                  <c:v>401</c:v>
                </c:pt>
                <c:pt idx="14">
                  <c:v>#N/A</c:v>
                </c:pt>
              </c:numCache>
            </c:numRef>
          </c:val>
          <c:smooth val="0"/>
          <c:extLst>
            <c:ext xmlns:c16="http://schemas.microsoft.com/office/drawing/2014/chart" uri="{C3380CC4-5D6E-409C-BE32-E72D297353CC}">
              <c16:uniqueId val="{00000008-4A13-4332-AF5D-C378A719D7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6205</c:v>
                </c:pt>
                <c:pt idx="5">
                  <c:v>7110</c:v>
                </c:pt>
                <c:pt idx="8">
                  <c:v>7009</c:v>
                </c:pt>
                <c:pt idx="11">
                  <c:v>6652</c:v>
                </c:pt>
                <c:pt idx="14">
                  <c:v>6549</c:v>
                </c:pt>
              </c:numCache>
            </c:numRef>
          </c:val>
          <c:extLst>
            <c:ext xmlns:c16="http://schemas.microsoft.com/office/drawing/2014/chart" uri="{C3380CC4-5D6E-409C-BE32-E72D297353CC}">
              <c16:uniqueId val="{00000000-6833-4B4B-8087-CB66E6FAFE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c:v>
                </c:pt>
                <c:pt idx="5">
                  <c:v>156</c:v>
                </c:pt>
                <c:pt idx="8">
                  <c:v>115</c:v>
                </c:pt>
                <c:pt idx="11">
                  <c:v>85</c:v>
                </c:pt>
                <c:pt idx="14">
                  <c:v>62</c:v>
                </c:pt>
              </c:numCache>
            </c:numRef>
          </c:val>
          <c:extLst>
            <c:ext xmlns:c16="http://schemas.microsoft.com/office/drawing/2014/chart" uri="{C3380CC4-5D6E-409C-BE32-E72D297353CC}">
              <c16:uniqueId val="{00000001-6833-4B4B-8087-CB66E6FAFE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3412</c:v>
                </c:pt>
                <c:pt idx="5">
                  <c:v>4089</c:v>
                </c:pt>
                <c:pt idx="8">
                  <c:v>3964</c:v>
                </c:pt>
                <c:pt idx="11">
                  <c:v>4054</c:v>
                </c:pt>
                <c:pt idx="14">
                  <c:v>4195</c:v>
                </c:pt>
              </c:numCache>
            </c:numRef>
          </c:val>
          <c:extLst>
            <c:ext xmlns:c16="http://schemas.microsoft.com/office/drawing/2014/chart" uri="{C3380CC4-5D6E-409C-BE32-E72D297353CC}">
              <c16:uniqueId val="{00000002-6833-4B4B-8087-CB66E6FAFE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33-4B4B-8087-CB66E6FAFE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33-4B4B-8087-CB66E6FAFE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33-4B4B-8087-CB66E6FAFE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647</c:v>
                </c:pt>
                <c:pt idx="3">
                  <c:v>648</c:v>
                </c:pt>
                <c:pt idx="6">
                  <c:v>511</c:v>
                </c:pt>
                <c:pt idx="9">
                  <c:v>581</c:v>
                </c:pt>
                <c:pt idx="12">
                  <c:v>557</c:v>
                </c:pt>
              </c:numCache>
            </c:numRef>
          </c:val>
          <c:extLst>
            <c:ext xmlns:c16="http://schemas.microsoft.com/office/drawing/2014/chart" uri="{C3380CC4-5D6E-409C-BE32-E72D297353CC}">
              <c16:uniqueId val="{00000006-6833-4B4B-8087-CB66E6FAFE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c:v>
                </c:pt>
                <c:pt idx="3">
                  <c:v>72</c:v>
                </c:pt>
                <c:pt idx="6">
                  <c:v>68</c:v>
                </c:pt>
                <c:pt idx="9">
                  <c:v>64</c:v>
                </c:pt>
                <c:pt idx="12">
                  <c:v>59</c:v>
                </c:pt>
              </c:numCache>
            </c:numRef>
          </c:val>
          <c:extLst>
            <c:ext xmlns:c16="http://schemas.microsoft.com/office/drawing/2014/chart" uri="{C3380CC4-5D6E-409C-BE32-E72D297353CC}">
              <c16:uniqueId val="{00000007-6833-4B4B-8087-CB66E6FAFE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2473</c:v>
                </c:pt>
                <c:pt idx="3">
                  <c:v>2194</c:v>
                </c:pt>
                <c:pt idx="6">
                  <c:v>1930</c:v>
                </c:pt>
                <c:pt idx="9">
                  <c:v>1658</c:v>
                </c:pt>
                <c:pt idx="12">
                  <c:v>1602</c:v>
                </c:pt>
              </c:numCache>
            </c:numRef>
          </c:val>
          <c:extLst>
            <c:ext xmlns:c16="http://schemas.microsoft.com/office/drawing/2014/chart" uri="{C3380CC4-5D6E-409C-BE32-E72D297353CC}">
              <c16:uniqueId val="{00000008-6833-4B4B-8087-CB66E6FAFE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833-4B4B-8087-CB66E6FAFE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7265</c:v>
                </c:pt>
                <c:pt idx="3">
                  <c:v>9508</c:v>
                </c:pt>
                <c:pt idx="6">
                  <c:v>9242</c:v>
                </c:pt>
                <c:pt idx="9">
                  <c:v>8798</c:v>
                </c:pt>
                <c:pt idx="12">
                  <c:v>8653</c:v>
                </c:pt>
              </c:numCache>
            </c:numRef>
          </c:val>
          <c:extLst>
            <c:ext xmlns:c16="http://schemas.microsoft.com/office/drawing/2014/chart" uri="{C3380CC4-5D6E-409C-BE32-E72D297353CC}">
              <c16:uniqueId val="{0000000A-6833-4B4B-8087-CB66E6FAFE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614</c:v>
                </c:pt>
                <c:pt idx="2">
                  <c:v>#N/A</c:v>
                </c:pt>
                <c:pt idx="3">
                  <c:v>#N/A</c:v>
                </c:pt>
                <c:pt idx="4">
                  <c:v>1068</c:v>
                </c:pt>
                <c:pt idx="5">
                  <c:v>#N/A</c:v>
                </c:pt>
                <c:pt idx="6">
                  <c:v>#N/A</c:v>
                </c:pt>
                <c:pt idx="7">
                  <c:v>664</c:v>
                </c:pt>
                <c:pt idx="8">
                  <c:v>#N/A</c:v>
                </c:pt>
                <c:pt idx="9">
                  <c:v>#N/A</c:v>
                </c:pt>
                <c:pt idx="10">
                  <c:v>309</c:v>
                </c:pt>
                <c:pt idx="11">
                  <c:v>#N/A</c:v>
                </c:pt>
                <c:pt idx="12">
                  <c:v>#N/A</c:v>
                </c:pt>
                <c:pt idx="13">
                  <c:v>65</c:v>
                </c:pt>
                <c:pt idx="14">
                  <c:v>#N/A</c:v>
                </c:pt>
              </c:numCache>
            </c:numRef>
          </c:val>
          <c:smooth val="0"/>
          <c:extLst>
            <c:ext xmlns:c16="http://schemas.microsoft.com/office/drawing/2014/chart" uri="{C3380CC4-5D6E-409C-BE32-E72D297353CC}">
              <c16:uniqueId val="{0000000B-6833-4B4B-8087-CB66E6FAFE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1670</c:v>
                </c:pt>
                <c:pt idx="1">
                  <c:v>1670</c:v>
                </c:pt>
                <c:pt idx="2">
                  <c:v>1634</c:v>
                </c:pt>
              </c:numCache>
            </c:numRef>
          </c:val>
          <c:extLst>
            <c:ext xmlns:c16="http://schemas.microsoft.com/office/drawing/2014/chart" uri="{C3380CC4-5D6E-409C-BE32-E72D297353CC}">
              <c16:uniqueId val="{00000000-F22B-4E3A-99B0-7CFEB7DFC4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280</c:v>
                </c:pt>
                <c:pt idx="1">
                  <c:v>490</c:v>
                </c:pt>
                <c:pt idx="2">
                  <c:v>765</c:v>
                </c:pt>
              </c:numCache>
            </c:numRef>
          </c:val>
          <c:extLst>
            <c:ext xmlns:c16="http://schemas.microsoft.com/office/drawing/2014/chart" uri="{C3380CC4-5D6E-409C-BE32-E72D297353CC}">
              <c16:uniqueId val="{00000001-F22B-4E3A-99B0-7CFEB7DFC4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2013</c:v>
                </c:pt>
                <c:pt idx="1">
                  <c:v>1894</c:v>
                </c:pt>
                <c:pt idx="2">
                  <c:v>1796</c:v>
                </c:pt>
              </c:numCache>
            </c:numRef>
          </c:val>
          <c:extLst>
            <c:ext xmlns:c16="http://schemas.microsoft.com/office/drawing/2014/chart" uri="{C3380CC4-5D6E-409C-BE32-E72D297353CC}">
              <c16:uniqueId val="{00000002-F22B-4E3A-99B0-7CFEB7DFC4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公債費負担適正化計画等に基づく補償金免除繰上償還の実施や新規事業の抑制などにより、元利償還金は平成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のピーク時に比べ半減に近い償還額となっているが、令和２年度以降に借入れた役場庁舎建設事業等に係る起債の償還が見込まれることから、今後の地方債借入にあっては可能な限り平準化を図るとともに、公共施設等総合管理計画等に基づく適正な施設のあり方を検討するほか、交付税措置の高い起債の選択等により実質公債費比率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満期一括償還地方債を借入していないため積立していない。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金利債の補償金免除繰上償還の実施や既往債の定期償還が進んでいること、また交付税措置率の高い起債の選択により、将来負担比率（分子）は減少傾向にあったが、令和２年度以降、新庁舎建設事業に係る公適債・過疎債、防災行政無線デジタル化整備事業に係る緊防債の発行等により、地方債現在高が増となっている。</a:t>
          </a:r>
        </a:p>
        <a:p>
          <a:r>
            <a:rPr kumimoji="1" lang="ja-JP" altLang="en-US" sz="1400">
              <a:latin typeface="ＭＳ ゴシック" pitchFamily="49" charset="-128"/>
              <a:ea typeface="ＭＳ ゴシック" pitchFamily="49" charset="-128"/>
            </a:rPr>
            <a:t>　今後も、老朽化施設等の更新に要する起債額の増加が見込まれるため、公共施設等総合管理計画等によりる施設の適正なあり方を検討・再検証し、かかる経費の平準化を図っていく。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北海道大樹町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令和６年度においては税収増により減債基金に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百万円の積み立て、特定目的基金に航空宇宙関連の事業への充当を目的に企業等からの寄附金を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百万円を積み立てた一方、公営住宅整備、航空宇宙関連事業のため特定基金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以降の役場庁舎建設事業を始めとした投資的事業に係る起債償還に対応するため、余剰金については可能な限り財政調整基金や減債基金への積立てに努めるとともに、繰上償還について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公共施設整備基金：公共施設の整備に係る事業に充当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魅力あるまちづくり推進基金：ふるさと納税を原資としており、平成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使途を選択しての寄附を可能とした。使途は①魅力あるまちづくりの推進に関する事業、②公共施設の整備に関する事業、③航空宇宙産業基地の誘致に関する事業、④農林水産業の振興に関する事業、⑤農林水産業の振興に関する事業、⑥晩成温泉施設の整備に関する事業とし、各項目に対応した事業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額要因としては、航空宇宙関連事業の実施を目的に創設した「航空宇宙関連施設整備基金」の活用（取り崩し）と積立によるもの。企業等からの寄附金を原資としており、北海道スペースポートの整備に向けた各種事業に充当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積立額に対する目標等の定めはないが、公共施設整備基金については、公共施設等総合管理計画等に基づき有効活用できるよう運用を図っていく。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魅力あるまちづくり推進基金については、寄附金（ふるさと納税）を原資としていることから、寄付者の意向に沿うよう指定用途の事業に充当していく。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年度末に除雪経費のため一部支消したが、各種大型事業の実施にあたっては、地方債等を借入れるなどして財源を確保したことにより微減となった。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災害への備え等のため、過去の実績等を踏まえ、余剰金については可能な限り積立てに努める。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役場庁舎建設事業等の実施にあたり借入れた地方債の償還を見込み、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今後、計画的に起債償還に充てることができるよう、全体の基金残高のバランスを考慮しながら運用を図っていく。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5,266
5,068
815.67
9,179,718
8,863,042
309,908
4,566,766
8,652,876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全国平均を上回る高齢化率（令和</a:t>
          </a:r>
          <a:r>
            <a:rPr lang="en-US" altLang="ja-JP" sz="1300">
              <a:effectLst/>
              <a:latin typeface="ＭＳ Ｐゴシック" panose="020B0600070205080204" pitchFamily="50" charset="-128"/>
              <a:ea typeface="ＭＳ Ｐゴシック" panose="020B0600070205080204" pitchFamily="50" charset="-128"/>
            </a:rPr>
            <a:t>7</a:t>
          </a:r>
          <a:r>
            <a:rPr lang="ja-JP" altLang="en-US" sz="1300">
              <a:effectLst/>
              <a:latin typeface="ＭＳ Ｐゴシック" panose="020B0600070205080204" pitchFamily="50" charset="-128"/>
              <a:ea typeface="ＭＳ Ｐゴシック" panose="020B0600070205080204" pitchFamily="50" charset="-128"/>
            </a:rPr>
            <a:t>年</a:t>
          </a:r>
          <a:r>
            <a:rPr lang="en-US" altLang="ja-JP" sz="1300">
              <a:effectLst/>
              <a:latin typeface="ＭＳ Ｐゴシック" panose="020B0600070205080204" pitchFamily="50" charset="-128"/>
              <a:ea typeface="ＭＳ Ｐゴシック" panose="020B0600070205080204" pitchFamily="50" charset="-128"/>
            </a:rPr>
            <a:t>1</a:t>
          </a:r>
          <a:r>
            <a:rPr lang="ja-JP" altLang="en-US" sz="1300">
              <a:effectLst/>
              <a:latin typeface="ＭＳ Ｐゴシック" panose="020B0600070205080204" pitchFamily="50" charset="-128"/>
              <a:ea typeface="ＭＳ Ｐゴシック" panose="020B0600070205080204" pitchFamily="50" charset="-128"/>
            </a:rPr>
            <a:t>月</a:t>
          </a:r>
          <a:r>
            <a:rPr lang="en-US" altLang="ja-JP" sz="1300">
              <a:effectLst/>
              <a:latin typeface="ＭＳ Ｐゴシック" panose="020B0600070205080204" pitchFamily="50" charset="-128"/>
              <a:ea typeface="ＭＳ Ｐゴシック" panose="020B0600070205080204" pitchFamily="50" charset="-128"/>
            </a:rPr>
            <a:t>1</a:t>
          </a:r>
          <a:r>
            <a:rPr lang="ja-JP" altLang="en-US" sz="1300">
              <a:effectLst/>
              <a:latin typeface="ＭＳ Ｐゴシック" panose="020B0600070205080204" pitchFamily="50" charset="-128"/>
              <a:ea typeface="ＭＳ Ｐゴシック" panose="020B0600070205080204" pitchFamily="50" charset="-128"/>
            </a:rPr>
            <a:t>日現在</a:t>
          </a:r>
          <a:r>
            <a:rPr lang="en-US" altLang="ja-JP" sz="1300">
              <a:effectLst/>
              <a:latin typeface="ＭＳ Ｐゴシック" panose="020B0600070205080204" pitchFamily="50" charset="-128"/>
              <a:ea typeface="ＭＳ Ｐゴシック" panose="020B0600070205080204" pitchFamily="50" charset="-128"/>
            </a:rPr>
            <a:t>36.9</a:t>
          </a:r>
          <a:r>
            <a:rPr lang="ja-JP" altLang="en-US" sz="1300">
              <a:effectLst/>
              <a:latin typeface="ＭＳ Ｐゴシック" panose="020B0600070205080204" pitchFamily="50" charset="-128"/>
              <a:ea typeface="ＭＳ Ｐゴシック" panose="020B0600070205080204" pitchFamily="50" charset="-128"/>
            </a:rPr>
            <a:t>％）に加え、一次産業を主体とする産業構造から類似団体平均を下回っている。</a:t>
          </a:r>
        </a:p>
        <a:p>
          <a:r>
            <a:rPr lang="ja-JP" altLang="en-US" sz="1300">
              <a:effectLst/>
              <a:latin typeface="ＭＳ Ｐゴシック" panose="020B0600070205080204" pitchFamily="50" charset="-128"/>
              <a:ea typeface="ＭＳ Ｐゴシック" panose="020B0600070205080204" pitchFamily="50" charset="-128"/>
            </a:rPr>
            <a:t>　第４期行財政改革大綱による取組みを継続し、雇用・経済対策や基幹産業である農林水産業の振興を図り、財政の健全化に努める。</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108451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8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これまで地方債の償還額が大きく、類似団体平均を上回る状況が続いていたが、償還が進み、ピーク時（平成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年度）に比べ、比率は約半減した。退職者不補充の実施（平成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年度）などによる人件費の抑制から、経常収支比率は類似団体平均を若干ではあるが下回っている。</a:t>
          </a:r>
        </a:p>
        <a:p>
          <a:r>
            <a:rPr kumimoji="1" lang="ja-JP" altLang="en-US" sz="1300">
              <a:latin typeface="ＭＳ Ｐゴシック" panose="020B0600070205080204" pitchFamily="50" charset="-128"/>
              <a:ea typeface="ＭＳ Ｐゴシック" panose="020B0600070205080204" pitchFamily="50" charset="-128"/>
            </a:rPr>
            <a:t>　今後も定員管理や給与の適正化を図りつつ、行財政改革の取組みを継続し、義務的経費の削減を図ることで経常経費の適正化を図っていく。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64</xdr:row>
      <xdr:rowOff>44196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77042"/>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44196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687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167386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4674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119126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4674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41419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類似団体平均を上回る要因として、面積が広く（</a:t>
          </a:r>
          <a:r>
            <a:rPr kumimoji="1" lang="en-US" altLang="ja-JP" sz="1300">
              <a:latin typeface="ＭＳ Ｐゴシック" panose="020B0600070205080204" pitchFamily="50" charset="-128"/>
              <a:ea typeface="ＭＳ Ｐゴシック" panose="020B0600070205080204" pitchFamily="50" charset="-128"/>
            </a:rPr>
            <a:t>815.68k㎡</a:t>
          </a:r>
          <a:r>
            <a:rPr kumimoji="1" lang="ja-JP" altLang="en-US" sz="1300">
              <a:latin typeface="ＭＳ Ｐゴシック" panose="020B0600070205080204" pitchFamily="50" charset="-128"/>
              <a:ea typeface="ＭＳ Ｐゴシック" panose="020B0600070205080204" pitchFamily="50" charset="-128"/>
            </a:rPr>
            <a:t>）集落が分散していることから、道路や集落毎に設置している施設の維持等に経費を要していることが考えられる。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施設の統廃合により解体・新設経費が減となったが、今後も公共施設の更新等が見込まれることから、公共施設等総合管理計画のもと、施設の統廃合を含めた議論を進め、行財政改革の取組みを継続することで義務的経費の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90001</xdr:rowOff>
    </xdr:from>
    <xdr:to>
      <xdr:col>23</xdr:col>
      <xdr:colOff>133350</xdr:colOff>
      <xdr:row>84</xdr:row>
      <xdr:rowOff>140658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491801"/>
          <a:ext cx="838200" cy="5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19472</xdr:rowOff>
    </xdr:from>
    <xdr:to>
      <xdr:col>19</xdr:col>
      <xdr:colOff>133350</xdr:colOff>
      <xdr:row>84</xdr:row>
      <xdr:rowOff>90001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421272"/>
          <a:ext cx="889000" cy="7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19472</xdr:rowOff>
    </xdr:from>
    <xdr:to>
      <xdr:col>15</xdr:col>
      <xdr:colOff>82550</xdr:colOff>
      <xdr:row>84</xdr:row>
      <xdr:rowOff>25876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421272"/>
          <a:ext cx="889000" cy="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105048</xdr:rowOff>
    </xdr:from>
    <xdr:to>
      <xdr:col>11</xdr:col>
      <xdr:colOff>31750</xdr:colOff>
      <xdr:row>84</xdr:row>
      <xdr:rowOff>25876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335398"/>
          <a:ext cx="8890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89858</xdr:rowOff>
    </xdr:from>
    <xdr:to>
      <xdr:col>23</xdr:col>
      <xdr:colOff>184150</xdr:colOff>
      <xdr:row>85</xdr:row>
      <xdr:rowOff>20008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4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61935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46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39201</xdr:rowOff>
    </xdr:from>
    <xdr:to>
      <xdr:col>19</xdr:col>
      <xdr:colOff>184150</xdr:colOff>
      <xdr:row>84</xdr:row>
      <xdr:rowOff>140801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4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125578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527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140122</xdr:rowOff>
    </xdr:from>
    <xdr:to>
      <xdr:col>15</xdr:col>
      <xdr:colOff>133350</xdr:colOff>
      <xdr:row>84</xdr:row>
      <xdr:rowOff>70272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3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55049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4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146526</xdr:rowOff>
    </xdr:from>
    <xdr:to>
      <xdr:col>11</xdr:col>
      <xdr:colOff>82550</xdr:colOff>
      <xdr:row>84</xdr:row>
      <xdr:rowOff>76676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37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61453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4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54248</xdr:rowOff>
    </xdr:from>
    <xdr:to>
      <xdr:col>7</xdr:col>
      <xdr:colOff>31750</xdr:colOff>
      <xdr:row>83</xdr:row>
      <xdr:rowOff>155848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140625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37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給与体系見直しの遅れ等により未だ類似団体平均を上回っているが、年々指数が減少している。</a:t>
          </a:r>
        </a:p>
        <a:p>
          <a:r>
            <a:rPr kumimoji="1" lang="ja-JP" altLang="en-US" sz="1300">
              <a:latin typeface="ＭＳ Ｐゴシック" panose="020B0600070205080204" pitchFamily="50" charset="-128"/>
              <a:ea typeface="ＭＳ Ｐゴシック" panose="020B0600070205080204" pitchFamily="50" charset="-128"/>
            </a:rPr>
            <a:t>　平成２５・２６年度の２カ年にわたり昇給延伸を行うなどして給与水準の適正化を進めた効果が出てきているが、今後も人件費の適正化に努めていく。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98778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915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9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165805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050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165805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2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20055</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9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53922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2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生活環境基盤の整備や福祉施策などの積極的な取組みのために人員が必要であったこと等により、類似団体平均を上回っている。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退職者不補充の実施（平成１６～２０年度）などにより、定数の適正化に努めてきた経過も踏まえ、引き続き低減に向けた管理を推進していく。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133858</xdr:rowOff>
    </xdr:from>
    <xdr:to>
      <xdr:col>81</xdr:col>
      <xdr:colOff>44450</xdr:colOff>
      <xdr:row>61</xdr:row>
      <xdr:rowOff>156540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92308"/>
          <a:ext cx="8382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123723</xdr:rowOff>
    </xdr:from>
    <xdr:to>
      <xdr:col>77</xdr:col>
      <xdr:colOff>44450</xdr:colOff>
      <xdr:row>61</xdr:row>
      <xdr:rowOff>133858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82173"/>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123723</xdr:rowOff>
    </xdr:from>
    <xdr:to>
      <xdr:col>72</xdr:col>
      <xdr:colOff>203200</xdr:colOff>
      <xdr:row>61</xdr:row>
      <xdr:rowOff>144475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582173"/>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139167</xdr:rowOff>
    </xdr:from>
    <xdr:to>
      <xdr:col>68</xdr:col>
      <xdr:colOff>152400</xdr:colOff>
      <xdr:row>61</xdr:row>
      <xdr:rowOff>144475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97617"/>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105740</xdr:rowOff>
    </xdr:from>
    <xdr:to>
      <xdr:col>81</xdr:col>
      <xdr:colOff>95250</xdr:colOff>
      <xdr:row>62</xdr:row>
      <xdr:rowOff>35890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77817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3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83058</xdr:rowOff>
    </xdr:from>
    <xdr:to>
      <xdr:col>77</xdr:col>
      <xdr:colOff>95250</xdr:colOff>
      <xdr:row>62</xdr:row>
      <xdr:rowOff>13208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169435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2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72923</xdr:rowOff>
    </xdr:from>
    <xdr:to>
      <xdr:col>73</xdr:col>
      <xdr:colOff>44450</xdr:colOff>
      <xdr:row>62</xdr:row>
      <xdr:rowOff>3073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93675</xdr:rowOff>
    </xdr:from>
    <xdr:to>
      <xdr:col>68</xdr:col>
      <xdr:colOff>203200</xdr:colOff>
      <xdr:row>62</xdr:row>
      <xdr:rowOff>23825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8602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63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88367</xdr:rowOff>
    </xdr:from>
    <xdr:to>
      <xdr:col>64</xdr:col>
      <xdr:colOff>152400</xdr:colOff>
      <xdr:row>62</xdr:row>
      <xdr:rowOff>18517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54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3294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水道事業・公共下水道事業に係る地方債元金償還に充てる負担等見込額が多く、また償還年数も長いことから、年々改善はしているものの類似団体平均を上回っている。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老朽化に伴う公共施設の統廃合等に伴う改築経費も想定されるが、公共投資が集中しないよう平準化を図り、交付税措置の多い起債の選択や基金の活用などにより類似団体平均を下回るように努め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5821</xdr:rowOff>
    </xdr:from>
    <xdr:to>
      <xdr:col>81</xdr:col>
      <xdr:colOff>44450</xdr:colOff>
      <xdr:row>41</xdr:row>
      <xdr:rowOff>56092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35271"/>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5821</xdr:rowOff>
    </xdr:from>
    <xdr:to>
      <xdr:col>77</xdr:col>
      <xdr:colOff>44450</xdr:colOff>
      <xdr:row>41</xdr:row>
      <xdr:rowOff>5821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35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5821</xdr:rowOff>
    </xdr:from>
    <xdr:to>
      <xdr:col>72</xdr:col>
      <xdr:colOff>203200</xdr:colOff>
      <xdr:row>41</xdr:row>
      <xdr:rowOff>5821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35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5821</xdr:rowOff>
    </xdr:from>
    <xdr:to>
      <xdr:col>68</xdr:col>
      <xdr:colOff>152400</xdr:colOff>
      <xdr:row>41</xdr:row>
      <xdr:rowOff>5821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352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5292</xdr:rowOff>
    </xdr:from>
    <xdr:to>
      <xdr:col>81</xdr:col>
      <xdr:colOff>95250</xdr:colOff>
      <xdr:row>41</xdr:row>
      <xdr:rowOff>106892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148819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126471</xdr:rowOff>
    </xdr:from>
    <xdr:to>
      <xdr:col>77</xdr:col>
      <xdr:colOff>95250</xdr:colOff>
      <xdr:row>41</xdr:row>
      <xdr:rowOff>56621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41398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7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126471</xdr:rowOff>
    </xdr:from>
    <xdr:to>
      <xdr:col>73</xdr:col>
      <xdr:colOff>44450</xdr:colOff>
      <xdr:row>41</xdr:row>
      <xdr:rowOff>56621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41398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126471</xdr:rowOff>
    </xdr:from>
    <xdr:to>
      <xdr:col>68</xdr:col>
      <xdr:colOff>203200</xdr:colOff>
      <xdr:row>41</xdr:row>
      <xdr:rowOff>56621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41398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126471</xdr:rowOff>
    </xdr:from>
    <xdr:to>
      <xdr:col>64</xdr:col>
      <xdr:colOff>152400</xdr:colOff>
      <xdr:row>41</xdr:row>
      <xdr:rowOff>56621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41398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水道事業・公共下水道事業に係る起債残高が多く、長期の償還年数も相まって、既往債の償還は進み、将来負担比率は減少傾向にあるものの類似団体平均を上回っている。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今後も大規模な公共施設整備事業を予定しており、起債の活用も予定しているため比率増を見込んでいるが、公共施設等総合管理計画のもと、公共投資の平準化を図り、財政の健全化に努めていく。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102749</xdr:rowOff>
    </xdr:from>
    <xdr:to>
      <xdr:col>81</xdr:col>
      <xdr:colOff>44450</xdr:colOff>
      <xdr:row>14</xdr:row>
      <xdr:rowOff>3689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31599"/>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3689</xdr:rowOff>
    </xdr:from>
    <xdr:to>
      <xdr:col>77</xdr:col>
      <xdr:colOff>44450</xdr:colOff>
      <xdr:row>14</xdr:row>
      <xdr:rowOff>112849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03989"/>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112849</xdr:rowOff>
    </xdr:from>
    <xdr:to>
      <xdr:col>72</xdr:col>
      <xdr:colOff>203200</xdr:colOff>
      <xdr:row>15</xdr:row>
      <xdr:rowOff>54005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1314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107103</xdr:rowOff>
    </xdr:from>
    <xdr:to>
      <xdr:col>68</xdr:col>
      <xdr:colOff>152400</xdr:colOff>
      <xdr:row>15</xdr:row>
      <xdr:rowOff>54005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07403"/>
          <a:ext cx="889000" cy="1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28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24026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5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124339</xdr:rowOff>
    </xdr:from>
    <xdr:to>
      <xdr:col>77</xdr:col>
      <xdr:colOff>95250</xdr:colOff>
      <xdr:row>14</xdr:row>
      <xdr:rowOff>54489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5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39266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39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62049</xdr:rowOff>
    </xdr:from>
    <xdr:to>
      <xdr:col>73</xdr:col>
      <xdr:colOff>44450</xdr:colOff>
      <xdr:row>14</xdr:row>
      <xdr:rowOff>163649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148426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4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3205</xdr:rowOff>
    </xdr:from>
    <xdr:to>
      <xdr:col>68</xdr:col>
      <xdr:colOff>203200</xdr:colOff>
      <xdr:row>15</xdr:row>
      <xdr:rowOff>104805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89582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56303</xdr:rowOff>
    </xdr:from>
    <xdr:to>
      <xdr:col>64</xdr:col>
      <xdr:colOff>152400</xdr:colOff>
      <xdr:row>14</xdr:row>
      <xdr:rowOff>157903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142680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5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5,266
5,068
815.67
9,179,718
8,863,042
309,908
4,566,766
8,652,876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ごみ処理や消防業務を一部事務組合で行っているため、人件費に係る経常収支比率は類似団体平均を下回っている。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これまで退職者の不補充による職員数の調整（平成１６～２０年度）や昇給延伸の実施（平成２５～２６年度）などにより人件費の抑制に努めている。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100874</xdr:rowOff>
    </xdr:from>
    <xdr:to>
      <xdr:col>24</xdr:col>
      <xdr:colOff>25400</xdr:colOff>
      <xdr:row>34</xdr:row>
      <xdr:rowOff>166189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3017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100874</xdr:rowOff>
    </xdr:from>
    <xdr:to>
      <xdr:col>19</xdr:col>
      <xdr:colOff>187325</xdr:colOff>
      <xdr:row>35</xdr:row>
      <xdr:rowOff>7801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3017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7801</xdr:rowOff>
    </xdr:from>
    <xdr:to>
      <xdr:col>15</xdr:col>
      <xdr:colOff>98425</xdr:colOff>
      <xdr:row>35</xdr:row>
      <xdr:rowOff>20864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085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20864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56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115389</xdr:rowOff>
    </xdr:from>
    <xdr:to>
      <xdr:col>24</xdr:col>
      <xdr:colOff>76200</xdr:colOff>
      <xdr:row>35</xdr:row>
      <xdr:rowOff>45539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131916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8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50074</xdr:rowOff>
    </xdr:from>
    <xdr:to>
      <xdr:col>20</xdr:col>
      <xdr:colOff>38100</xdr:colOff>
      <xdr:row>34</xdr:row>
      <xdr:rowOff>151674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161851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4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128451</xdr:rowOff>
    </xdr:from>
    <xdr:to>
      <xdr:col>15</xdr:col>
      <xdr:colOff>149225</xdr:colOff>
      <xdr:row>35</xdr:row>
      <xdr:rowOff>58601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68778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2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141514</xdr:rowOff>
    </xdr:from>
    <xdr:to>
      <xdr:col>11</xdr:col>
      <xdr:colOff>60325</xdr:colOff>
      <xdr:row>35</xdr:row>
      <xdr:rowOff>71664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81841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公共工事設計労務単価の上昇や、公共施設のメンテナンスに係る契約単価の増などに伴い物件費総額は上昇傾向にあるが、平成２９年度以降は若干ではあるが類似団体平均を下回る状況となっている。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今後も公共施設の統廃合やメンテナンス契約の見直し等を含め、経常経費の見直しを図り、物件費の上昇を抑制していく。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98425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8321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98425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813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16</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03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88900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0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47625</xdr:rowOff>
    </xdr:from>
    <xdr:to>
      <xdr:col>78</xdr:col>
      <xdr:colOff>120650</xdr:colOff>
      <xdr:row>16</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38100</xdr:rowOff>
    </xdr:from>
    <xdr:to>
      <xdr:col>65</xdr:col>
      <xdr:colOff>53975</xdr:colOff>
      <xdr:row>15</xdr:row>
      <xdr:rowOff>139700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149877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扶助費に係る経常収支比率は類似団体を下回るが、これは財政状況の悪化に伴う独自の扶助施策を廃止・縮小したことによるものである。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人口減少や高齢化等により、一定程度の比率の上昇はやむを得ないところではあるが、類似団体平均値も考慮しながら事業を実施し、バランスのとれた財政運営に努めていく。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54</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1567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175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53</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その他の内訳を見ると繰出金の増の常態化が要因となっていると考えられる。</a:t>
          </a:r>
        </a:p>
        <a:p>
          <a:r>
            <a:rPr kumimoji="1" lang="ja-JP" altLang="en-US" sz="1300">
              <a:latin typeface="ＭＳ Ｐゴシック" panose="020B0600070205080204" pitchFamily="50" charset="-128"/>
              <a:ea typeface="ＭＳ Ｐゴシック" panose="020B0600070205080204" pitchFamily="50" charset="-128"/>
            </a:rPr>
            <a:t>　今後、公共施設の老朽化による維持補修費の増加等も見込まれることから、全般的な経常経費の削減に努めていく。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58</xdr:row>
      <xdr:rowOff>96520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8577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96520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4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5080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59</xdr:row>
      <xdr:rowOff>77470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88822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45720</xdr:rowOff>
    </xdr:from>
    <xdr:to>
      <xdr:col>78</xdr:col>
      <xdr:colOff>120650</xdr:colOff>
      <xdr:row>58</xdr:row>
      <xdr:rowOff>147320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132097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66057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26670</xdr:rowOff>
    </xdr:from>
    <xdr:to>
      <xdr:col>65</xdr:col>
      <xdr:colOff>53975</xdr:colOff>
      <xdr:row>59</xdr:row>
      <xdr:rowOff>128270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113047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の取組みから、各種団体等に対する補助費の適正化を進めたこと等により、類似団体の平均を下回っていたが、平成２８年度から病院事業への補助金のうち、基準内繰出し分を経常経費としたことにより、類似団体平均を大きく上回ることとなった。</a:t>
          </a:r>
        </a:p>
        <a:p>
          <a:r>
            <a:rPr kumimoji="1" lang="ja-JP" altLang="en-US" sz="1300">
              <a:latin typeface="ＭＳ Ｐゴシック" panose="020B0600070205080204" pitchFamily="50" charset="-128"/>
              <a:ea typeface="ＭＳ Ｐゴシック" panose="020B0600070205080204" pitchFamily="50" charset="-128"/>
            </a:rPr>
            <a:t>　とかち広域消防事務組合や南十勝複合事務組合の補助費もあり、全体的に増加傾向となっているが、引き続き行財政改革の取組みを継続し、適正な補助費等の執行に努めていく。</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52705</xdr:rowOff>
    </xdr:from>
    <xdr:to>
      <xdr:col>82</xdr:col>
      <xdr:colOff>107950</xdr:colOff>
      <xdr:row>38</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56780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38</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19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46990</xdr:rowOff>
    </xdr:from>
    <xdr:to>
      <xdr:col>73</xdr:col>
      <xdr:colOff>180975</xdr:colOff>
      <xdr:row>38</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620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592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1905</xdr:rowOff>
    </xdr:from>
    <xdr:to>
      <xdr:col>82</xdr:col>
      <xdr:colOff>158750</xdr:colOff>
      <xdr:row>38</xdr:row>
      <xdr:rowOff>103505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145432</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8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87630</xdr:rowOff>
    </xdr:from>
    <xdr:to>
      <xdr:col>78</xdr:col>
      <xdr:colOff>120650</xdr:colOff>
      <xdr:row>39</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2557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8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167640</xdr:rowOff>
    </xdr:from>
    <xdr:to>
      <xdr:col>69</xdr:col>
      <xdr:colOff>142875</xdr:colOff>
      <xdr:row>38</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生活環境基盤や畜産・林業基盤整備に伴う地方債の償還が多いものの、繰上償還や新規発行の抑制及び既往債の償還完了に伴い類似団体平均を下回る状況にある。</a:t>
          </a:r>
        </a:p>
        <a:p>
          <a:r>
            <a:rPr kumimoji="1" lang="ja-JP" altLang="en-US" sz="1300">
              <a:latin typeface="ＭＳ Ｐゴシック" panose="020B0600070205080204" pitchFamily="50" charset="-128"/>
              <a:ea typeface="ＭＳ Ｐゴシック" panose="020B0600070205080204" pitchFamily="50" charset="-128"/>
            </a:rPr>
            <a:t>　ただし、今後は、庁舎建設等に係る起債借入れにより一時的に公債費の比率増加が見込まれることから、公共施設等総合管理計画に基づき、公共投資の平準化を図るとともに、公債費負担の適正化を図っ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19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41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111761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146050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114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公共施設の老朽化に伴う維持補修費等の増が主な要因となっている。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雇用・経済対策の充実や公共施設の統廃合検討を進めるほか、行財政改革の取組みを継続することで、健全で持続性の高い財政運営に努めていく。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96520</xdr:rowOff>
    </xdr:from>
    <xdr:to>
      <xdr:col>82</xdr:col>
      <xdr:colOff>107950</xdr:colOff>
      <xdr:row>78</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2981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5080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34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02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73661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029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17797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125730</xdr:rowOff>
    </xdr:from>
    <xdr:to>
      <xdr:col>78</xdr:col>
      <xdr:colOff>120650</xdr:colOff>
      <xdr:row>78</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22861</xdr:rowOff>
    </xdr:from>
    <xdr:to>
      <xdr:col>65</xdr:col>
      <xdr:colOff>53975</xdr:colOff>
      <xdr:row>77</xdr:row>
      <xdr:rowOff>124461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109238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北海道大樹町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9489</xdr:rowOff>
    </xdr:from>
    <xdr:to>
      <xdr:col>29</xdr:col>
      <xdr:colOff>127000</xdr:colOff>
      <xdr:row>16</xdr:row>
      <xdr:rowOff>95315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00314"/>
          <a:ext cx="647700" cy="85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95315</xdr:rowOff>
    </xdr:from>
    <xdr:to>
      <xdr:col>26</xdr:col>
      <xdr:colOff>50800</xdr:colOff>
      <xdr:row>16</xdr:row>
      <xdr:rowOff>128832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86140"/>
          <a:ext cx="698500" cy="33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128832</xdr:rowOff>
    </xdr:from>
    <xdr:to>
      <xdr:col>22</xdr:col>
      <xdr:colOff>114300</xdr:colOff>
      <xdr:row>16</xdr:row>
      <xdr:rowOff>131122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19657"/>
          <a:ext cx="698500" cy="2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131122</xdr:rowOff>
    </xdr:from>
    <xdr:to>
      <xdr:col>18</xdr:col>
      <xdr:colOff>177800</xdr:colOff>
      <xdr:row>16</xdr:row>
      <xdr:rowOff>156895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21947"/>
          <a:ext cx="698500" cy="25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130139</xdr:rowOff>
    </xdr:from>
    <xdr:to>
      <xdr:col>29</xdr:col>
      <xdr:colOff>177800</xdr:colOff>
      <xdr:row>16</xdr:row>
      <xdr:rowOff>60289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49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146666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44515</xdr:rowOff>
    </xdr:from>
    <xdr:to>
      <xdr:col>26</xdr:col>
      <xdr:colOff>101600</xdr:colOff>
      <xdr:row>16</xdr:row>
      <xdr:rowOff>146115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35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156292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78032</xdr:rowOff>
    </xdr:from>
    <xdr:to>
      <xdr:col>22</xdr:col>
      <xdr:colOff>165100</xdr:colOff>
      <xdr:row>17</xdr:row>
      <xdr:rowOff>8182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68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18359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3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80322</xdr:rowOff>
    </xdr:from>
    <xdr:to>
      <xdr:col>19</xdr:col>
      <xdr:colOff>38100</xdr:colOff>
      <xdr:row>17</xdr:row>
      <xdr:rowOff>10472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7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20649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4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106095</xdr:rowOff>
    </xdr:from>
    <xdr:to>
      <xdr:col>15</xdr:col>
      <xdr:colOff>101600</xdr:colOff>
      <xdr:row>17</xdr:row>
      <xdr:rowOff>36245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9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46422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218287</xdr:rowOff>
    </xdr:from>
    <xdr:to>
      <xdr:col>29</xdr:col>
      <xdr:colOff>127000</xdr:colOff>
      <xdr:row>34</xdr:row>
      <xdr:rowOff>269532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85737"/>
          <a:ext cx="647700" cy="51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269532</xdr:rowOff>
    </xdr:from>
    <xdr:to>
      <xdr:col>26</xdr:col>
      <xdr:colOff>50800</xdr:colOff>
      <xdr:row>35</xdr:row>
      <xdr:rowOff>1003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36982"/>
          <a:ext cx="698500" cy="74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1003</xdr:rowOff>
    </xdr:from>
    <xdr:to>
      <xdr:col>22</xdr:col>
      <xdr:colOff>114300</xdr:colOff>
      <xdr:row>35</xdr:row>
      <xdr:rowOff>161671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11353"/>
          <a:ext cx="698500" cy="16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41999</xdr:rowOff>
    </xdr:from>
    <xdr:to>
      <xdr:col>18</xdr:col>
      <xdr:colOff>177800</xdr:colOff>
      <xdr:row>35</xdr:row>
      <xdr:rowOff>161671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52349"/>
          <a:ext cx="698500" cy="119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167487</xdr:rowOff>
    </xdr:from>
    <xdr:to>
      <xdr:col>29</xdr:col>
      <xdr:colOff>177800</xdr:colOff>
      <xdr:row>34</xdr:row>
      <xdr:rowOff>269087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34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12564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8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218732</xdr:rowOff>
    </xdr:from>
    <xdr:to>
      <xdr:col>26</xdr:col>
      <xdr:colOff>101600</xdr:colOff>
      <xdr:row>34</xdr:row>
      <xdr:rowOff>320332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86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330509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5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293103</xdr:rowOff>
    </xdr:from>
    <xdr:to>
      <xdr:col>22</xdr:col>
      <xdr:colOff>165100</xdr:colOff>
      <xdr:row>35</xdr:row>
      <xdr:rowOff>51803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60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61980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2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110871</xdr:rowOff>
    </xdr:from>
    <xdr:to>
      <xdr:col>19</xdr:col>
      <xdr:colOff>38100</xdr:colOff>
      <xdr:row>35</xdr:row>
      <xdr:rowOff>212471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21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222648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9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334099</xdr:rowOff>
    </xdr:from>
    <xdr:to>
      <xdr:col>15</xdr:col>
      <xdr:colOff>101600</xdr:colOff>
      <xdr:row>35</xdr:row>
      <xdr:rowOff>92799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01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102976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7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5,266
5,068
815.67
9,179,718
8,863,042
309,908
4,566,766
8,652,876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117864</xdr:rowOff>
    </xdr:from>
    <xdr:to>
      <xdr:col>24</xdr:col>
      <xdr:colOff>63500</xdr:colOff>
      <xdr:row>36</xdr:row>
      <xdr:rowOff>25002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18614"/>
          <a:ext cx="8382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23567</xdr:rowOff>
    </xdr:from>
    <xdr:to>
      <xdr:col>19</xdr:col>
      <xdr:colOff>177800</xdr:colOff>
      <xdr:row>36</xdr:row>
      <xdr:rowOff>25002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95767"/>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164421</xdr:rowOff>
    </xdr:from>
    <xdr:to>
      <xdr:col>15</xdr:col>
      <xdr:colOff>50800</xdr:colOff>
      <xdr:row>36</xdr:row>
      <xdr:rowOff>23567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65171"/>
          <a:ext cx="889000" cy="3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164421</xdr:rowOff>
    </xdr:from>
    <xdr:to>
      <xdr:col>10</xdr:col>
      <xdr:colOff>114300</xdr:colOff>
      <xdr:row>36</xdr:row>
      <xdr:rowOff>37502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65171"/>
          <a:ext cx="889000" cy="4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67064</xdr:rowOff>
    </xdr:from>
    <xdr:to>
      <xdr:col>24</xdr:col>
      <xdr:colOff>114300</xdr:colOff>
      <xdr:row>35</xdr:row>
      <xdr:rowOff>168664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89941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1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145652</xdr:rowOff>
    </xdr:from>
    <xdr:to>
      <xdr:col>20</xdr:col>
      <xdr:colOff>38100</xdr:colOff>
      <xdr:row>36</xdr:row>
      <xdr:rowOff>75802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92329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2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144217</xdr:rowOff>
    </xdr:from>
    <xdr:to>
      <xdr:col>15</xdr:col>
      <xdr:colOff>101600</xdr:colOff>
      <xdr:row>36</xdr:row>
      <xdr:rowOff>74367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90894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113621</xdr:rowOff>
    </xdr:from>
    <xdr:to>
      <xdr:col>10</xdr:col>
      <xdr:colOff>165100</xdr:colOff>
      <xdr:row>36</xdr:row>
      <xdr:rowOff>43771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1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60298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8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158152</xdr:rowOff>
    </xdr:from>
    <xdr:to>
      <xdr:col>6</xdr:col>
      <xdr:colOff>38100</xdr:colOff>
      <xdr:row>36</xdr:row>
      <xdr:rowOff>88302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104829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93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139768</xdr:rowOff>
    </xdr:from>
    <xdr:to>
      <xdr:col>24</xdr:col>
      <xdr:colOff>63500</xdr:colOff>
      <xdr:row>56</xdr:row>
      <xdr:rowOff>162830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40968"/>
          <a:ext cx="838200" cy="2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162830</xdr:rowOff>
    </xdr:from>
    <xdr:to>
      <xdr:col>19</xdr:col>
      <xdr:colOff>177800</xdr:colOff>
      <xdr:row>57</xdr:row>
      <xdr:rowOff>54901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64030"/>
          <a:ext cx="889000" cy="6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54901</xdr:rowOff>
    </xdr:from>
    <xdr:to>
      <xdr:col>15</xdr:col>
      <xdr:colOff>50800</xdr:colOff>
      <xdr:row>57</xdr:row>
      <xdr:rowOff>70666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27551"/>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70666</xdr:rowOff>
    </xdr:from>
    <xdr:to>
      <xdr:col>10</xdr:col>
      <xdr:colOff>114300</xdr:colOff>
      <xdr:row>57</xdr:row>
      <xdr:rowOff>162682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3316"/>
          <a:ext cx="889000" cy="9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88968</xdr:rowOff>
    </xdr:from>
    <xdr:to>
      <xdr:col>24</xdr:col>
      <xdr:colOff>114300</xdr:colOff>
      <xdr:row>57</xdr:row>
      <xdr:rowOff>19118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111845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112030</xdr:rowOff>
    </xdr:from>
    <xdr:to>
      <xdr:col>20</xdr:col>
      <xdr:colOff>38100</xdr:colOff>
      <xdr:row>57</xdr:row>
      <xdr:rowOff>42180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58707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8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4101</xdr:rowOff>
    </xdr:from>
    <xdr:to>
      <xdr:col>15</xdr:col>
      <xdr:colOff>101600</xdr:colOff>
      <xdr:row>57</xdr:row>
      <xdr:rowOff>105701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122228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5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19866</xdr:rowOff>
    </xdr:from>
    <xdr:to>
      <xdr:col>10</xdr:col>
      <xdr:colOff>165100</xdr:colOff>
      <xdr:row>57</xdr:row>
      <xdr:rowOff>121466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137993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6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111882</xdr:rowOff>
    </xdr:from>
    <xdr:to>
      <xdr:col>6</xdr:col>
      <xdr:colOff>38100</xdr:colOff>
      <xdr:row>58</xdr:row>
      <xdr:rowOff>42032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58559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5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1070</xdr:rowOff>
    </xdr:from>
    <xdr:to>
      <xdr:col>24</xdr:col>
      <xdr:colOff>63500</xdr:colOff>
      <xdr:row>74</xdr:row>
      <xdr:rowOff>70891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688370"/>
          <a:ext cx="838200" cy="6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1070</xdr:rowOff>
    </xdr:from>
    <xdr:to>
      <xdr:col>19</xdr:col>
      <xdr:colOff>177800</xdr:colOff>
      <xdr:row>74</xdr:row>
      <xdr:rowOff>115681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688370"/>
          <a:ext cx="889000" cy="11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71283</xdr:rowOff>
    </xdr:from>
    <xdr:to>
      <xdr:col>15</xdr:col>
      <xdr:colOff>50800</xdr:colOff>
      <xdr:row>74</xdr:row>
      <xdr:rowOff>115681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758583"/>
          <a:ext cx="889000" cy="4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71283</xdr:rowOff>
    </xdr:from>
    <xdr:to>
      <xdr:col>10</xdr:col>
      <xdr:colOff>114300</xdr:colOff>
      <xdr:row>75</xdr:row>
      <xdr:rowOff>18852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58583"/>
          <a:ext cx="889000" cy="1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20091</xdr:rowOff>
    </xdr:from>
    <xdr:to>
      <xdr:col>24</xdr:col>
      <xdr:colOff>114300</xdr:colOff>
      <xdr:row>74</xdr:row>
      <xdr:rowOff>121691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42968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5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121720</xdr:rowOff>
    </xdr:from>
    <xdr:to>
      <xdr:col>20</xdr:col>
      <xdr:colOff>38100</xdr:colOff>
      <xdr:row>74</xdr:row>
      <xdr:rowOff>51870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68397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64881</xdr:rowOff>
    </xdr:from>
    <xdr:to>
      <xdr:col>15</xdr:col>
      <xdr:colOff>101600</xdr:colOff>
      <xdr:row>74</xdr:row>
      <xdr:rowOff>166481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11558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5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20483</xdr:rowOff>
    </xdr:from>
    <xdr:to>
      <xdr:col>10</xdr:col>
      <xdr:colOff>165100</xdr:colOff>
      <xdr:row>74</xdr:row>
      <xdr:rowOff>122083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138610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139502</xdr:rowOff>
    </xdr:from>
    <xdr:to>
      <xdr:col>6</xdr:col>
      <xdr:colOff>38100</xdr:colOff>
      <xdr:row>75</xdr:row>
      <xdr:rowOff>69652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2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86179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0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60677</xdr:rowOff>
    </xdr:from>
    <xdr:to>
      <xdr:col>24</xdr:col>
      <xdr:colOff>63500</xdr:colOff>
      <xdr:row>95</xdr:row>
      <xdr:rowOff>92489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48427"/>
          <a:ext cx="8382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92489</xdr:rowOff>
    </xdr:from>
    <xdr:to>
      <xdr:col>19</xdr:col>
      <xdr:colOff>177800</xdr:colOff>
      <xdr:row>96</xdr:row>
      <xdr:rowOff>76222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80239"/>
          <a:ext cx="889000" cy="1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53527</xdr:rowOff>
    </xdr:from>
    <xdr:to>
      <xdr:col>15</xdr:col>
      <xdr:colOff>50800</xdr:colOff>
      <xdr:row>96</xdr:row>
      <xdr:rowOff>76222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12727"/>
          <a:ext cx="8890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53527</xdr:rowOff>
    </xdr:from>
    <xdr:to>
      <xdr:col>10</xdr:col>
      <xdr:colOff>114300</xdr:colOff>
      <xdr:row>97</xdr:row>
      <xdr:rowOff>3271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12727"/>
          <a:ext cx="889000" cy="1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9877</xdr:rowOff>
    </xdr:from>
    <xdr:to>
      <xdr:col>24</xdr:col>
      <xdr:colOff>114300</xdr:colOff>
      <xdr:row>95</xdr:row>
      <xdr:rowOff>111477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9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32754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41689</xdr:rowOff>
    </xdr:from>
    <xdr:to>
      <xdr:col>20</xdr:col>
      <xdr:colOff>38100</xdr:colOff>
      <xdr:row>95</xdr:row>
      <xdr:rowOff>143289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159816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10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25422</xdr:rowOff>
    </xdr:from>
    <xdr:to>
      <xdr:col>15</xdr:col>
      <xdr:colOff>101600</xdr:colOff>
      <xdr:row>96</xdr:row>
      <xdr:rowOff>127022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8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118149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7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2727</xdr:rowOff>
    </xdr:from>
    <xdr:to>
      <xdr:col>10</xdr:col>
      <xdr:colOff>165100</xdr:colOff>
      <xdr:row>96</xdr:row>
      <xdr:rowOff>104327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95454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123921</xdr:rowOff>
    </xdr:from>
    <xdr:to>
      <xdr:col>6</xdr:col>
      <xdr:colOff>38100</xdr:colOff>
      <xdr:row>97</xdr:row>
      <xdr:rowOff>54071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8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70598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110272</xdr:rowOff>
    </xdr:from>
    <xdr:to>
      <xdr:col>55</xdr:col>
      <xdr:colOff>0</xdr:colOff>
      <xdr:row>35</xdr:row>
      <xdr:rowOff>128527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768122"/>
          <a:ext cx="838200" cy="36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110272</xdr:rowOff>
    </xdr:from>
    <xdr:to>
      <xdr:col>50</xdr:col>
      <xdr:colOff>114300</xdr:colOff>
      <xdr:row>35</xdr:row>
      <xdr:rowOff>116434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768122"/>
          <a:ext cx="889000" cy="34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76159</xdr:rowOff>
    </xdr:from>
    <xdr:to>
      <xdr:col>45</xdr:col>
      <xdr:colOff>177800</xdr:colOff>
      <xdr:row>35</xdr:row>
      <xdr:rowOff>116434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905459"/>
          <a:ext cx="889000" cy="2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37310</xdr:rowOff>
    </xdr:from>
    <xdr:to>
      <xdr:col>41</xdr:col>
      <xdr:colOff>50800</xdr:colOff>
      <xdr:row>34</xdr:row>
      <xdr:rowOff>76159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66610"/>
          <a:ext cx="889000" cy="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77727</xdr:rowOff>
    </xdr:from>
    <xdr:to>
      <xdr:col>55</xdr:col>
      <xdr:colOff>50800</xdr:colOff>
      <xdr:row>36</xdr:row>
      <xdr:rowOff>7877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7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100604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2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59472</xdr:rowOff>
    </xdr:from>
    <xdr:to>
      <xdr:col>50</xdr:col>
      <xdr:colOff>165100</xdr:colOff>
      <xdr:row>33</xdr:row>
      <xdr:rowOff>161072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7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6149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49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65634</xdr:rowOff>
    </xdr:from>
    <xdr:to>
      <xdr:col>46</xdr:col>
      <xdr:colOff>38100</xdr:colOff>
      <xdr:row>35</xdr:row>
      <xdr:rowOff>167234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12311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4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25359</xdr:rowOff>
    </xdr:from>
    <xdr:to>
      <xdr:col>41</xdr:col>
      <xdr:colOff>101600</xdr:colOff>
      <xdr:row>34</xdr:row>
      <xdr:rowOff>126959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85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143486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62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157960</xdr:rowOff>
    </xdr:from>
    <xdr:to>
      <xdr:col>36</xdr:col>
      <xdr:colOff>165100</xdr:colOff>
      <xdr:row>34</xdr:row>
      <xdr:rowOff>88110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104637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9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128087</xdr:rowOff>
    </xdr:from>
    <xdr:to>
      <xdr:col>55</xdr:col>
      <xdr:colOff>0</xdr:colOff>
      <xdr:row>57</xdr:row>
      <xdr:rowOff>50929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57837"/>
          <a:ext cx="838200" cy="26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158590</xdr:rowOff>
    </xdr:from>
    <xdr:to>
      <xdr:col>50</xdr:col>
      <xdr:colOff>114300</xdr:colOff>
      <xdr:row>57</xdr:row>
      <xdr:rowOff>50929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59790"/>
          <a:ext cx="889000" cy="6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83083</xdr:rowOff>
    </xdr:from>
    <xdr:to>
      <xdr:col>45</xdr:col>
      <xdr:colOff>177800</xdr:colOff>
      <xdr:row>56</xdr:row>
      <xdr:rowOff>158590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8998483"/>
          <a:ext cx="889000" cy="76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83083</xdr:rowOff>
    </xdr:from>
    <xdr:to>
      <xdr:col>41</xdr:col>
      <xdr:colOff>50800</xdr:colOff>
      <xdr:row>56</xdr:row>
      <xdr:rowOff>148499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8998483"/>
          <a:ext cx="889000" cy="75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77287</xdr:rowOff>
    </xdr:from>
    <xdr:to>
      <xdr:col>55</xdr:col>
      <xdr:colOff>50800</xdr:colOff>
      <xdr:row>56</xdr:row>
      <xdr:rowOff>7437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0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100164</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5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xdr:rowOff>
    </xdr:from>
    <xdr:to>
      <xdr:col>50</xdr:col>
      <xdr:colOff>165100</xdr:colOff>
      <xdr:row>57</xdr:row>
      <xdr:rowOff>101729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118256</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107790</xdr:rowOff>
    </xdr:from>
    <xdr:to>
      <xdr:col>46</xdr:col>
      <xdr:colOff>38100</xdr:colOff>
      <xdr:row>57</xdr:row>
      <xdr:rowOff>37940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0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54467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8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32283</xdr:rowOff>
    </xdr:from>
    <xdr:to>
      <xdr:col>41</xdr:col>
      <xdr:colOff>101600</xdr:colOff>
      <xdr:row>52</xdr:row>
      <xdr:rowOff>133883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89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150410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872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97699</xdr:rowOff>
    </xdr:from>
    <xdr:to>
      <xdr:col>36</xdr:col>
      <xdr:colOff>165100</xdr:colOff>
      <xdr:row>57</xdr:row>
      <xdr:rowOff>27849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9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44376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47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158688</xdr:rowOff>
    </xdr:from>
    <xdr:to>
      <xdr:col>55</xdr:col>
      <xdr:colOff>0</xdr:colOff>
      <xdr:row>77</xdr:row>
      <xdr:rowOff>3944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188888"/>
          <a:ext cx="8382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119789</xdr:rowOff>
    </xdr:from>
    <xdr:to>
      <xdr:col>50</xdr:col>
      <xdr:colOff>114300</xdr:colOff>
      <xdr:row>77</xdr:row>
      <xdr:rowOff>3944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807089"/>
          <a:ext cx="889000" cy="39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119789</xdr:rowOff>
    </xdr:from>
    <xdr:to>
      <xdr:col>45</xdr:col>
      <xdr:colOff>177800</xdr:colOff>
      <xdr:row>77</xdr:row>
      <xdr:rowOff>154797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807089"/>
          <a:ext cx="889000" cy="54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52485</xdr:rowOff>
    </xdr:from>
    <xdr:to>
      <xdr:col>41</xdr:col>
      <xdr:colOff>50800</xdr:colOff>
      <xdr:row>77</xdr:row>
      <xdr:rowOff>154797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54135"/>
          <a:ext cx="889000" cy="10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107888</xdr:rowOff>
    </xdr:from>
    <xdr:to>
      <xdr:col>55</xdr:col>
      <xdr:colOff>50800</xdr:colOff>
      <xdr:row>77</xdr:row>
      <xdr:rowOff>38038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130765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8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124594</xdr:rowOff>
    </xdr:from>
    <xdr:to>
      <xdr:col>50</xdr:col>
      <xdr:colOff>165100</xdr:colOff>
      <xdr:row>77</xdr:row>
      <xdr:rowOff>54744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71271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68989</xdr:rowOff>
    </xdr:from>
    <xdr:to>
      <xdr:col>46</xdr:col>
      <xdr:colOff>38100</xdr:colOff>
      <xdr:row>74</xdr:row>
      <xdr:rowOff>170589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75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15666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53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103997</xdr:rowOff>
    </xdr:from>
    <xdr:to>
      <xdr:col>41</xdr:col>
      <xdr:colOff>101600</xdr:colOff>
      <xdr:row>78</xdr:row>
      <xdr:rowOff>34147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25274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3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1685</xdr:rowOff>
    </xdr:from>
    <xdr:to>
      <xdr:col>36</xdr:col>
      <xdr:colOff>165100</xdr:colOff>
      <xdr:row>77</xdr:row>
      <xdr:rowOff>103285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0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119812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127784</xdr:rowOff>
    </xdr:from>
    <xdr:to>
      <xdr:col>55</xdr:col>
      <xdr:colOff>0</xdr:colOff>
      <xdr:row>98</xdr:row>
      <xdr:rowOff>70816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58434"/>
          <a:ext cx="838200" cy="11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35635</xdr:rowOff>
    </xdr:from>
    <xdr:to>
      <xdr:col>50</xdr:col>
      <xdr:colOff>114300</xdr:colOff>
      <xdr:row>98</xdr:row>
      <xdr:rowOff>70816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37735"/>
          <a:ext cx="889000" cy="3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51496</xdr:rowOff>
    </xdr:from>
    <xdr:to>
      <xdr:col>45</xdr:col>
      <xdr:colOff>177800</xdr:colOff>
      <xdr:row>98</xdr:row>
      <xdr:rowOff>35635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996346"/>
          <a:ext cx="889000" cy="8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51496</xdr:rowOff>
    </xdr:from>
    <xdr:to>
      <xdr:col>41</xdr:col>
      <xdr:colOff>50800</xdr:colOff>
      <xdr:row>97</xdr:row>
      <xdr:rowOff>41937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996346"/>
          <a:ext cx="889000" cy="67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76984</xdr:rowOff>
    </xdr:from>
    <xdr:to>
      <xdr:col>55</xdr:col>
      <xdr:colOff>50800</xdr:colOff>
      <xdr:row>98</xdr:row>
      <xdr:rowOff>7134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0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99861</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5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20016</xdr:rowOff>
    </xdr:from>
    <xdr:to>
      <xdr:col>50</xdr:col>
      <xdr:colOff>165100</xdr:colOff>
      <xdr:row>98</xdr:row>
      <xdr:rowOff>121616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112743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156285</xdr:rowOff>
    </xdr:from>
    <xdr:to>
      <xdr:col>46</xdr:col>
      <xdr:colOff>38100</xdr:colOff>
      <xdr:row>98</xdr:row>
      <xdr:rowOff>86435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8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77562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696</xdr:rowOff>
    </xdr:from>
    <xdr:to>
      <xdr:col>41</xdr:col>
      <xdr:colOff>101600</xdr:colOff>
      <xdr:row>93</xdr:row>
      <xdr:rowOff>102296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9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118823</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72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162587</xdr:rowOff>
    </xdr:from>
    <xdr:to>
      <xdr:col>36</xdr:col>
      <xdr:colOff>165100</xdr:colOff>
      <xdr:row>97</xdr:row>
      <xdr:rowOff>92737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2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109264</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39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147262</xdr:rowOff>
    </xdr:from>
    <xdr:to>
      <xdr:col>85</xdr:col>
      <xdr:colOff>127000</xdr:colOff>
      <xdr:row>74</xdr:row>
      <xdr:rowOff>156118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34562"/>
          <a:ext cx="8382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76332</xdr:rowOff>
    </xdr:from>
    <xdr:to>
      <xdr:col>81</xdr:col>
      <xdr:colOff>50800</xdr:colOff>
      <xdr:row>74</xdr:row>
      <xdr:rowOff>147262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420732"/>
          <a:ext cx="889000" cy="4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76332</xdr:rowOff>
    </xdr:from>
    <xdr:to>
      <xdr:col>76</xdr:col>
      <xdr:colOff>114300</xdr:colOff>
      <xdr:row>75</xdr:row>
      <xdr:rowOff>812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420732"/>
          <a:ext cx="889000" cy="4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141465</xdr:rowOff>
    </xdr:from>
    <xdr:to>
      <xdr:col>71</xdr:col>
      <xdr:colOff>177800</xdr:colOff>
      <xdr:row>75</xdr:row>
      <xdr:rowOff>812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828765"/>
          <a:ext cx="88900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105318</xdr:rowOff>
    </xdr:from>
    <xdr:to>
      <xdr:col>85</xdr:col>
      <xdr:colOff>177800</xdr:colOff>
      <xdr:row>75</xdr:row>
      <xdr:rowOff>35468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7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128195</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4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96462</xdr:rowOff>
    </xdr:from>
    <xdr:to>
      <xdr:col>81</xdr:col>
      <xdr:colOff>101600</xdr:colOff>
      <xdr:row>75</xdr:row>
      <xdr:rowOff>26612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78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43139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5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25532</xdr:rowOff>
    </xdr:from>
    <xdr:to>
      <xdr:col>76</xdr:col>
      <xdr:colOff>165100</xdr:colOff>
      <xdr:row>72</xdr:row>
      <xdr:rowOff>127132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36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143659</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14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121462</xdr:rowOff>
    </xdr:from>
    <xdr:to>
      <xdr:col>72</xdr:col>
      <xdr:colOff>38100</xdr:colOff>
      <xdr:row>75</xdr:row>
      <xdr:rowOff>51612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0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68139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58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90665</xdr:rowOff>
    </xdr:from>
    <xdr:to>
      <xdr:col>67</xdr:col>
      <xdr:colOff>101600</xdr:colOff>
      <xdr:row>75</xdr:row>
      <xdr:rowOff>20815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7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37342</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55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106739</xdr:rowOff>
    </xdr:from>
    <xdr:to>
      <xdr:col>85</xdr:col>
      <xdr:colOff>127000</xdr:colOff>
      <xdr:row>96</xdr:row>
      <xdr:rowOff>125648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565939"/>
          <a:ext cx="8382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157043</xdr:rowOff>
    </xdr:from>
    <xdr:to>
      <xdr:col>81</xdr:col>
      <xdr:colOff>50800</xdr:colOff>
      <xdr:row>96</xdr:row>
      <xdr:rowOff>106739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444793"/>
          <a:ext cx="889000" cy="1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124833</xdr:rowOff>
    </xdr:from>
    <xdr:to>
      <xdr:col>76</xdr:col>
      <xdr:colOff>114300</xdr:colOff>
      <xdr:row>95</xdr:row>
      <xdr:rowOff>157043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412583"/>
          <a:ext cx="8890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124833</xdr:rowOff>
    </xdr:from>
    <xdr:to>
      <xdr:col>71</xdr:col>
      <xdr:colOff>177800</xdr:colOff>
      <xdr:row>98</xdr:row>
      <xdr:rowOff>168187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412583"/>
          <a:ext cx="889000" cy="55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74848</xdr:rowOff>
    </xdr:from>
    <xdr:to>
      <xdr:col>85</xdr:col>
      <xdr:colOff>177800</xdr:colOff>
      <xdr:row>97</xdr:row>
      <xdr:rowOff>4998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97725</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8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55939</xdr:rowOff>
    </xdr:from>
    <xdr:to>
      <xdr:col>81</xdr:col>
      <xdr:colOff>101600</xdr:colOff>
      <xdr:row>96</xdr:row>
      <xdr:rowOff>157539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2616</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29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106243</xdr:rowOff>
    </xdr:from>
    <xdr:to>
      <xdr:col>76</xdr:col>
      <xdr:colOff>165100</xdr:colOff>
      <xdr:row>96</xdr:row>
      <xdr:rowOff>36393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52920</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16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74033</xdr:rowOff>
    </xdr:from>
    <xdr:to>
      <xdr:col>72</xdr:col>
      <xdr:colOff>38100</xdr:colOff>
      <xdr:row>96</xdr:row>
      <xdr:rowOff>4183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36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20710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13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117387</xdr:rowOff>
    </xdr:from>
    <xdr:to>
      <xdr:col>67</xdr:col>
      <xdr:colOff>101600</xdr:colOff>
      <xdr:row>99</xdr:row>
      <xdr:rowOff>47537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1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38664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70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37440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23990"/>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76111</xdr:rowOff>
    </xdr:from>
    <xdr:to>
      <xdr:col>102</xdr:col>
      <xdr:colOff>114300</xdr:colOff>
      <xdr:row>39</xdr:row>
      <xdr:rowOff>37440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591211"/>
          <a:ext cx="889000" cy="1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158090</xdr:rowOff>
    </xdr:from>
    <xdr:to>
      <xdr:col>102</xdr:col>
      <xdr:colOff>165100</xdr:colOff>
      <xdr:row>39</xdr:row>
      <xdr:rowOff>88240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79367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65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25311</xdr:rowOff>
    </xdr:from>
    <xdr:to>
      <xdr:col>98</xdr:col>
      <xdr:colOff>38100</xdr:colOff>
      <xdr:row>38</xdr:row>
      <xdr:rowOff>126911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118038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63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137382</xdr:rowOff>
    </xdr:from>
    <xdr:to>
      <xdr:col>116</xdr:col>
      <xdr:colOff>63500</xdr:colOff>
      <xdr:row>55</xdr:row>
      <xdr:rowOff>155506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567132"/>
          <a:ext cx="8382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155506</xdr:rowOff>
    </xdr:from>
    <xdr:to>
      <xdr:col>111</xdr:col>
      <xdr:colOff>177800</xdr:colOff>
      <xdr:row>55</xdr:row>
      <xdr:rowOff>165891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9585256"/>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153743</xdr:rowOff>
    </xdr:from>
    <xdr:to>
      <xdr:col>107</xdr:col>
      <xdr:colOff>50800</xdr:colOff>
      <xdr:row>55</xdr:row>
      <xdr:rowOff>165891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583493"/>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59718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144958</xdr:rowOff>
    </xdr:from>
    <xdr:to>
      <xdr:col>102</xdr:col>
      <xdr:colOff>114300</xdr:colOff>
      <xdr:row>55</xdr:row>
      <xdr:rowOff>153743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574708"/>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86582</xdr:rowOff>
    </xdr:from>
    <xdr:to>
      <xdr:col>116</xdr:col>
      <xdr:colOff>114300</xdr:colOff>
      <xdr:row>56</xdr:row>
      <xdr:rowOff>16732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51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109459</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36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104706</xdr:rowOff>
    </xdr:from>
    <xdr:to>
      <xdr:col>112</xdr:col>
      <xdr:colOff>38100</xdr:colOff>
      <xdr:row>56</xdr:row>
      <xdr:rowOff>34856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5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51383</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30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115091</xdr:rowOff>
    </xdr:from>
    <xdr:to>
      <xdr:col>107</xdr:col>
      <xdr:colOff>101600</xdr:colOff>
      <xdr:row>56</xdr:row>
      <xdr:rowOff>45241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54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61768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32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102943</xdr:rowOff>
    </xdr:from>
    <xdr:to>
      <xdr:col>102</xdr:col>
      <xdr:colOff>165100</xdr:colOff>
      <xdr:row>56</xdr:row>
      <xdr:rowOff>33093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53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49620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3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94158</xdr:rowOff>
    </xdr:from>
    <xdr:to>
      <xdr:col>98</xdr:col>
      <xdr:colOff>38100</xdr:colOff>
      <xdr:row>56</xdr:row>
      <xdr:rowOff>24308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5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40835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2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112890</xdr:rowOff>
    </xdr:from>
    <xdr:to>
      <xdr:col>116</xdr:col>
      <xdr:colOff>63500</xdr:colOff>
      <xdr:row>72</xdr:row>
      <xdr:rowOff>116713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57290"/>
          <a:ext cx="8382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112890</xdr:rowOff>
    </xdr:from>
    <xdr:to>
      <xdr:col>111</xdr:col>
      <xdr:colOff>177800</xdr:colOff>
      <xdr:row>73</xdr:row>
      <xdr:rowOff>13195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57290"/>
          <a:ext cx="8890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13195</xdr:rowOff>
    </xdr:from>
    <xdr:to>
      <xdr:col>107</xdr:col>
      <xdr:colOff>50800</xdr:colOff>
      <xdr:row>73</xdr:row>
      <xdr:rowOff>118390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29045"/>
          <a:ext cx="889000" cy="1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148158</xdr:rowOff>
    </xdr:from>
    <xdr:to>
      <xdr:col>102</xdr:col>
      <xdr:colOff>114300</xdr:colOff>
      <xdr:row>73</xdr:row>
      <xdr:rowOff>118390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149658"/>
          <a:ext cx="889000" cy="4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65913</xdr:rowOff>
    </xdr:from>
    <xdr:to>
      <xdr:col>116</xdr:col>
      <xdr:colOff>114300</xdr:colOff>
      <xdr:row>72</xdr:row>
      <xdr:rowOff>167513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88790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6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62090</xdr:rowOff>
    </xdr:from>
    <xdr:to>
      <xdr:col>112</xdr:col>
      <xdr:colOff>38100</xdr:colOff>
      <xdr:row>72</xdr:row>
      <xdr:rowOff>163690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8767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133845</xdr:rowOff>
    </xdr:from>
    <xdr:to>
      <xdr:col>107</xdr:col>
      <xdr:colOff>101600</xdr:colOff>
      <xdr:row>73</xdr:row>
      <xdr:rowOff>63995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80522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5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67590</xdr:rowOff>
    </xdr:from>
    <xdr:to>
      <xdr:col>102</xdr:col>
      <xdr:colOff>165100</xdr:colOff>
      <xdr:row>73</xdr:row>
      <xdr:rowOff>169190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8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160317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97358</xdr:rowOff>
    </xdr:from>
    <xdr:to>
      <xdr:col>98</xdr:col>
      <xdr:colOff>38100</xdr:colOff>
      <xdr:row>71</xdr:row>
      <xdr:rowOff>27508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0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44035</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187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1,506</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・補助費等については、企業版ふるさと納税を活用した航空宇宙関連事業補助金の変動による減少が見られる。</a:t>
          </a:r>
        </a:p>
        <a:p>
          <a:r>
            <a:rPr kumimoji="1" lang="ja-JP" altLang="en-US" sz="1300">
              <a:latin typeface="ＭＳ Ｐゴシック" panose="020B0600070205080204" pitchFamily="50" charset="-128"/>
              <a:ea typeface="ＭＳ Ｐゴシック" panose="020B0600070205080204" pitchFamily="50" charset="-128"/>
            </a:rPr>
            <a:t>・普通建設事業費増の要因は、北海道スペースポート整備事業の射場整備工事費によるもの。</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北海道大樹町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5,266
5,068
815.67
9,179,718
8,863,042
309,908
4,566,766
8,652,876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114554</xdr:rowOff>
    </xdr:from>
    <xdr:to>
      <xdr:col>24</xdr:col>
      <xdr:colOff>63500</xdr:colOff>
      <xdr:row>34</xdr:row>
      <xdr:rowOff>2213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72404"/>
          <a:ext cx="8382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2213</xdr:rowOff>
    </xdr:from>
    <xdr:to>
      <xdr:col>19</xdr:col>
      <xdr:colOff>177800</xdr:colOff>
      <xdr:row>34</xdr:row>
      <xdr:rowOff>20066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31513"/>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20066</xdr:rowOff>
    </xdr:from>
    <xdr:to>
      <xdr:col>15</xdr:col>
      <xdr:colOff>50800</xdr:colOff>
      <xdr:row>34</xdr:row>
      <xdr:rowOff>133060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49366"/>
          <a:ext cx="889000" cy="1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76998</xdr:rowOff>
    </xdr:from>
    <xdr:to>
      <xdr:col>10</xdr:col>
      <xdr:colOff>114300</xdr:colOff>
      <xdr:row>34</xdr:row>
      <xdr:rowOff>133060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06298"/>
          <a:ext cx="88900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86631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122863</xdr:rowOff>
    </xdr:from>
    <xdr:to>
      <xdr:col>20</xdr:col>
      <xdr:colOff>38100</xdr:colOff>
      <xdr:row>34</xdr:row>
      <xdr:rowOff>53013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69540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5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140716</xdr:rowOff>
    </xdr:from>
    <xdr:to>
      <xdr:col>15</xdr:col>
      <xdr:colOff>101600</xdr:colOff>
      <xdr:row>34</xdr:row>
      <xdr:rowOff>70866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87393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7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82260</xdr:rowOff>
    </xdr:from>
    <xdr:to>
      <xdr:col>10</xdr:col>
      <xdr:colOff>165100</xdr:colOff>
      <xdr:row>35</xdr:row>
      <xdr:rowOff>12410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28937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6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26198</xdr:rowOff>
    </xdr:from>
    <xdr:to>
      <xdr:col>6</xdr:col>
      <xdr:colOff>38100</xdr:colOff>
      <xdr:row>34</xdr:row>
      <xdr:rowOff>127798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144325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169518</xdr:rowOff>
    </xdr:from>
    <xdr:to>
      <xdr:col>24</xdr:col>
      <xdr:colOff>62865</xdr:colOff>
      <xdr:row>58</xdr:row>
      <xdr:rowOff>113939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913468"/>
          <a:ext cx="1270" cy="114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117766</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113939</xdr:rowOff>
    </xdr:from>
    <xdr:to>
      <xdr:col>24</xdr:col>
      <xdr:colOff>152400</xdr:colOff>
      <xdr:row>58</xdr:row>
      <xdr:rowOff>113939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5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116195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6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169518</xdr:rowOff>
    </xdr:from>
    <xdr:to>
      <xdr:col>24</xdr:col>
      <xdr:colOff>152400</xdr:colOff>
      <xdr:row>51</xdr:row>
      <xdr:rowOff>169518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913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141718</xdr:rowOff>
    </xdr:from>
    <xdr:to>
      <xdr:col>24</xdr:col>
      <xdr:colOff>63500</xdr:colOff>
      <xdr:row>55</xdr:row>
      <xdr:rowOff>8247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228568"/>
          <a:ext cx="838200" cy="20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129248</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3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150821</xdr:rowOff>
    </xdr:from>
    <xdr:to>
      <xdr:col>24</xdr:col>
      <xdr:colOff>114300</xdr:colOff>
      <xdr:row>57</xdr:row>
      <xdr:rowOff>80971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5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141718</xdr:rowOff>
    </xdr:from>
    <xdr:to>
      <xdr:col>19</xdr:col>
      <xdr:colOff>177800</xdr:colOff>
      <xdr:row>55</xdr:row>
      <xdr:rowOff>126285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228568"/>
          <a:ext cx="889000" cy="3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850</xdr:rowOff>
    </xdr:from>
    <xdr:to>
      <xdr:col>20</xdr:col>
      <xdr:colOff>38100</xdr:colOff>
      <xdr:row>57</xdr:row>
      <xdr:rowOff>102450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93577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86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64023</xdr:rowOff>
    </xdr:from>
    <xdr:to>
      <xdr:col>15</xdr:col>
      <xdr:colOff>50800</xdr:colOff>
      <xdr:row>55</xdr:row>
      <xdr:rowOff>126285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8807973"/>
          <a:ext cx="889000" cy="74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161179</xdr:rowOff>
    </xdr:from>
    <xdr:to>
      <xdr:col>15</xdr:col>
      <xdr:colOff>101600</xdr:colOff>
      <xdr:row>57</xdr:row>
      <xdr:rowOff>91329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82456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64023</xdr:rowOff>
    </xdr:from>
    <xdr:to>
      <xdr:col>10</xdr:col>
      <xdr:colOff>114300</xdr:colOff>
      <xdr:row>56</xdr:row>
      <xdr:rowOff>5998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8807973"/>
          <a:ext cx="889000" cy="7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119110</xdr:rowOff>
    </xdr:from>
    <xdr:to>
      <xdr:col>10</xdr:col>
      <xdr:colOff>165100</xdr:colOff>
      <xdr:row>57</xdr:row>
      <xdr:rowOff>49260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40387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9866</xdr:rowOff>
    </xdr:from>
    <xdr:to>
      <xdr:col>6</xdr:col>
      <xdr:colOff>38100</xdr:colOff>
      <xdr:row>56</xdr:row>
      <xdr:rowOff>111466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102593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128897</xdr:rowOff>
    </xdr:from>
    <xdr:to>
      <xdr:col>24</xdr:col>
      <xdr:colOff>114300</xdr:colOff>
      <xdr:row>55</xdr:row>
      <xdr:rowOff>59047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3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151774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23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90918</xdr:rowOff>
    </xdr:from>
    <xdr:to>
      <xdr:col>20</xdr:col>
      <xdr:colOff>38100</xdr:colOff>
      <xdr:row>54</xdr:row>
      <xdr:rowOff>21068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1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37595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95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75485</xdr:rowOff>
    </xdr:from>
    <xdr:to>
      <xdr:col>15</xdr:col>
      <xdr:colOff>101600</xdr:colOff>
      <xdr:row>56</xdr:row>
      <xdr:rowOff>5635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50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22162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28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13223</xdr:rowOff>
    </xdr:from>
    <xdr:to>
      <xdr:col>10</xdr:col>
      <xdr:colOff>165100</xdr:colOff>
      <xdr:row>51</xdr:row>
      <xdr:rowOff>114823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875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131350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853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126648</xdr:rowOff>
    </xdr:from>
    <xdr:to>
      <xdr:col>6</xdr:col>
      <xdr:colOff>38100</xdr:colOff>
      <xdr:row>56</xdr:row>
      <xdr:rowOff>56798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55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73325</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33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115981</xdr:rowOff>
    </xdr:from>
    <xdr:to>
      <xdr:col>24</xdr:col>
      <xdr:colOff>62865</xdr:colOff>
      <xdr:row>77</xdr:row>
      <xdr:rowOff>59635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460381"/>
          <a:ext cx="1270" cy="800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63462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59635</xdr:rowOff>
    </xdr:from>
    <xdr:to>
      <xdr:col>24</xdr:col>
      <xdr:colOff>152400</xdr:colOff>
      <xdr:row>77</xdr:row>
      <xdr:rowOff>59635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6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62658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23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115981</xdr:rowOff>
    </xdr:from>
    <xdr:to>
      <xdr:col>24</xdr:col>
      <xdr:colOff>152400</xdr:colOff>
      <xdr:row>72</xdr:row>
      <xdr:rowOff>115981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46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39519</xdr:rowOff>
    </xdr:from>
    <xdr:to>
      <xdr:col>24</xdr:col>
      <xdr:colOff>63500</xdr:colOff>
      <xdr:row>74</xdr:row>
      <xdr:rowOff>100682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26819"/>
          <a:ext cx="838200" cy="6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80595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67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102168</xdr:rowOff>
    </xdr:from>
    <xdr:to>
      <xdr:col>24</xdr:col>
      <xdr:colOff>114300</xdr:colOff>
      <xdr:row>75</xdr:row>
      <xdr:rowOff>32318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100682</xdr:rowOff>
    </xdr:from>
    <xdr:to>
      <xdr:col>19</xdr:col>
      <xdr:colOff>177800</xdr:colOff>
      <xdr:row>75</xdr:row>
      <xdr:rowOff>24472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87982"/>
          <a:ext cx="889000" cy="9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129453</xdr:rowOff>
    </xdr:from>
    <xdr:to>
      <xdr:col>20</xdr:col>
      <xdr:colOff>38100</xdr:colOff>
      <xdr:row>75</xdr:row>
      <xdr:rowOff>59603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50730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0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106503</xdr:rowOff>
    </xdr:from>
    <xdr:to>
      <xdr:col>15</xdr:col>
      <xdr:colOff>50800</xdr:colOff>
      <xdr:row>75</xdr:row>
      <xdr:rowOff>24472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108003"/>
          <a:ext cx="889000" cy="77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25984</xdr:rowOff>
    </xdr:from>
    <xdr:to>
      <xdr:col>15</xdr:col>
      <xdr:colOff>101600</xdr:colOff>
      <xdr:row>75</xdr:row>
      <xdr:rowOff>127584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118711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106503</xdr:rowOff>
    </xdr:from>
    <xdr:to>
      <xdr:col>10</xdr:col>
      <xdr:colOff>114300</xdr:colOff>
      <xdr:row>75</xdr:row>
      <xdr:rowOff>79235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108003"/>
          <a:ext cx="889000" cy="82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144198</xdr:rowOff>
    </xdr:from>
    <xdr:to>
      <xdr:col>10</xdr:col>
      <xdr:colOff>165100</xdr:colOff>
      <xdr:row>75</xdr:row>
      <xdr:rowOff>74348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65475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127364</xdr:rowOff>
    </xdr:from>
    <xdr:to>
      <xdr:col>6</xdr:col>
      <xdr:colOff>38100</xdr:colOff>
      <xdr:row>76</xdr:row>
      <xdr:rowOff>57514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48641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160169</xdr:rowOff>
    </xdr:from>
    <xdr:to>
      <xdr:col>24</xdr:col>
      <xdr:colOff>114300</xdr:colOff>
      <xdr:row>74</xdr:row>
      <xdr:rowOff>90319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7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2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49882</xdr:rowOff>
    </xdr:from>
    <xdr:to>
      <xdr:col>20</xdr:col>
      <xdr:colOff>38100</xdr:colOff>
      <xdr:row>74</xdr:row>
      <xdr:rowOff>151482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168009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1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145122</xdr:rowOff>
    </xdr:from>
    <xdr:to>
      <xdr:col>15</xdr:col>
      <xdr:colOff>101600</xdr:colOff>
      <xdr:row>75</xdr:row>
      <xdr:rowOff>75272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91799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0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55703</xdr:rowOff>
    </xdr:from>
    <xdr:to>
      <xdr:col>10</xdr:col>
      <xdr:colOff>165100</xdr:colOff>
      <xdr:row>70</xdr:row>
      <xdr:rowOff>157303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05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2380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183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28435</xdr:rowOff>
    </xdr:from>
    <xdr:to>
      <xdr:col>6</xdr:col>
      <xdr:colOff>38100</xdr:colOff>
      <xdr:row>75</xdr:row>
      <xdr:rowOff>130035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146562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6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30251</xdr:rowOff>
    </xdr:from>
    <xdr:to>
      <xdr:col>24</xdr:col>
      <xdr:colOff>63500</xdr:colOff>
      <xdr:row>95</xdr:row>
      <xdr:rowOff>40590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18001"/>
          <a:ext cx="838200" cy="1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40590</xdr:rowOff>
    </xdr:from>
    <xdr:to>
      <xdr:col>19</xdr:col>
      <xdr:colOff>177800</xdr:colOff>
      <xdr:row>95</xdr:row>
      <xdr:rowOff>65363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28340"/>
          <a:ext cx="889000" cy="2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54741</xdr:rowOff>
    </xdr:from>
    <xdr:to>
      <xdr:col>15</xdr:col>
      <xdr:colOff>50800</xdr:colOff>
      <xdr:row>95</xdr:row>
      <xdr:rowOff>65363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42491"/>
          <a:ext cx="889000" cy="1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38297</xdr:rowOff>
    </xdr:from>
    <xdr:to>
      <xdr:col>10</xdr:col>
      <xdr:colOff>114300</xdr:colOff>
      <xdr:row>95</xdr:row>
      <xdr:rowOff>54741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326047"/>
          <a:ext cx="889000" cy="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150901</xdr:rowOff>
    </xdr:from>
    <xdr:to>
      <xdr:col>24</xdr:col>
      <xdr:colOff>114300</xdr:colOff>
      <xdr:row>95</xdr:row>
      <xdr:rowOff>81051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2328</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1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161240</xdr:rowOff>
    </xdr:from>
    <xdr:to>
      <xdr:col>20</xdr:col>
      <xdr:colOff>38100</xdr:colOff>
      <xdr:row>95</xdr:row>
      <xdr:rowOff>91390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107917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14563</xdr:rowOff>
    </xdr:from>
    <xdr:to>
      <xdr:col>15</xdr:col>
      <xdr:colOff>101600</xdr:colOff>
      <xdr:row>95</xdr:row>
      <xdr:rowOff>116163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0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132690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07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3941</xdr:rowOff>
    </xdr:from>
    <xdr:to>
      <xdr:col>10</xdr:col>
      <xdr:colOff>165100</xdr:colOff>
      <xdr:row>95</xdr:row>
      <xdr:rowOff>105541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9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122068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06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158947</xdr:rowOff>
    </xdr:from>
    <xdr:to>
      <xdr:col>6</xdr:col>
      <xdr:colOff>38100</xdr:colOff>
      <xdr:row>95</xdr:row>
      <xdr:rowOff>89097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2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105624</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05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26314</xdr:rowOff>
    </xdr:from>
    <xdr:to>
      <xdr:col>55</xdr:col>
      <xdr:colOff>0</xdr:colOff>
      <xdr:row>36</xdr:row>
      <xdr:rowOff>66777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198514"/>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47574</xdr:rowOff>
    </xdr:from>
    <xdr:to>
      <xdr:col>50</xdr:col>
      <xdr:colOff>114300</xdr:colOff>
      <xdr:row>36</xdr:row>
      <xdr:rowOff>66777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048324"/>
          <a:ext cx="889000" cy="19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47574</xdr:rowOff>
    </xdr:from>
    <xdr:to>
      <xdr:col>45</xdr:col>
      <xdr:colOff>177800</xdr:colOff>
      <xdr:row>35</xdr:row>
      <xdr:rowOff>48946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04832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48946</xdr:rowOff>
    </xdr:from>
    <xdr:to>
      <xdr:col>41</xdr:col>
      <xdr:colOff>50800</xdr:colOff>
      <xdr:row>35</xdr:row>
      <xdr:rowOff>90094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0496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146964</xdr:rowOff>
    </xdr:from>
    <xdr:to>
      <xdr:col>55</xdr:col>
      <xdr:colOff>50800</xdr:colOff>
      <xdr:row>36</xdr:row>
      <xdr:rowOff>77114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169841</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15977</xdr:rowOff>
    </xdr:from>
    <xdr:to>
      <xdr:col>50</xdr:col>
      <xdr:colOff>165100</xdr:colOff>
      <xdr:row>36</xdr:row>
      <xdr:rowOff>117577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134104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6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168224</xdr:rowOff>
    </xdr:from>
    <xdr:to>
      <xdr:col>46</xdr:col>
      <xdr:colOff>38100</xdr:colOff>
      <xdr:row>35</xdr:row>
      <xdr:rowOff>98374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9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114901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77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169596</xdr:rowOff>
    </xdr:from>
    <xdr:to>
      <xdr:col>41</xdr:col>
      <xdr:colOff>101600</xdr:colOff>
      <xdr:row>35</xdr:row>
      <xdr:rowOff>99746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116273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39294</xdr:rowOff>
    </xdr:from>
    <xdr:to>
      <xdr:col>36</xdr:col>
      <xdr:colOff>165100</xdr:colOff>
      <xdr:row>35</xdr:row>
      <xdr:rowOff>140894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04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157421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8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48321</xdr:rowOff>
    </xdr:from>
    <xdr:to>
      <xdr:col>55</xdr:col>
      <xdr:colOff>0</xdr:colOff>
      <xdr:row>56</xdr:row>
      <xdr:rowOff>89176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649521"/>
          <a:ext cx="838200" cy="4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48321</xdr:rowOff>
    </xdr:from>
    <xdr:to>
      <xdr:col>50</xdr:col>
      <xdr:colOff>114300</xdr:colOff>
      <xdr:row>56</xdr:row>
      <xdr:rowOff>72735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49521"/>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38137</xdr:rowOff>
    </xdr:from>
    <xdr:to>
      <xdr:col>45</xdr:col>
      <xdr:colOff>177800</xdr:colOff>
      <xdr:row>56</xdr:row>
      <xdr:rowOff>72735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39337"/>
          <a:ext cx="889000" cy="3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7200</xdr:rowOff>
    </xdr:from>
    <xdr:to>
      <xdr:col>41</xdr:col>
      <xdr:colOff>50800</xdr:colOff>
      <xdr:row>56</xdr:row>
      <xdr:rowOff>38137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08400"/>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38376</xdr:rowOff>
    </xdr:from>
    <xdr:to>
      <xdr:col>55</xdr:col>
      <xdr:colOff>50800</xdr:colOff>
      <xdr:row>56</xdr:row>
      <xdr:rowOff>139976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3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61253</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9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168971</xdr:rowOff>
    </xdr:from>
    <xdr:to>
      <xdr:col>50</xdr:col>
      <xdr:colOff>165100</xdr:colOff>
      <xdr:row>56</xdr:row>
      <xdr:rowOff>99121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115648</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21935</xdr:rowOff>
    </xdr:from>
    <xdr:to>
      <xdr:col>46</xdr:col>
      <xdr:colOff>38100</xdr:colOff>
      <xdr:row>56</xdr:row>
      <xdr:rowOff>123535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140062</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9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158787</xdr:rowOff>
    </xdr:from>
    <xdr:to>
      <xdr:col>41</xdr:col>
      <xdr:colOff>101600</xdr:colOff>
      <xdr:row>56</xdr:row>
      <xdr:rowOff>88937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8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105464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6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127850</xdr:rowOff>
    </xdr:from>
    <xdr:to>
      <xdr:col>36</xdr:col>
      <xdr:colOff>165100</xdr:colOff>
      <xdr:row>56</xdr:row>
      <xdr:rowOff>58000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74527</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3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31820</xdr:rowOff>
    </xdr:from>
    <xdr:to>
      <xdr:col>55</xdr:col>
      <xdr:colOff>0</xdr:colOff>
      <xdr:row>76</xdr:row>
      <xdr:rowOff>147495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62020"/>
          <a:ext cx="838200" cy="1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147495</xdr:rowOff>
    </xdr:from>
    <xdr:to>
      <xdr:col>50</xdr:col>
      <xdr:colOff>114300</xdr:colOff>
      <xdr:row>77</xdr:row>
      <xdr:rowOff>74312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77695"/>
          <a:ext cx="889000" cy="9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63426</xdr:rowOff>
    </xdr:from>
    <xdr:to>
      <xdr:col>45</xdr:col>
      <xdr:colOff>177800</xdr:colOff>
      <xdr:row>77</xdr:row>
      <xdr:rowOff>74312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6507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62652</xdr:rowOff>
    </xdr:from>
    <xdr:to>
      <xdr:col>41</xdr:col>
      <xdr:colOff>50800</xdr:colOff>
      <xdr:row>77</xdr:row>
      <xdr:rowOff>63426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64302"/>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152470</xdr:rowOff>
    </xdr:from>
    <xdr:to>
      <xdr:col>55</xdr:col>
      <xdr:colOff>50800</xdr:colOff>
      <xdr:row>76</xdr:row>
      <xdr:rowOff>82620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3896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6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96695</xdr:rowOff>
    </xdr:from>
    <xdr:to>
      <xdr:col>50</xdr:col>
      <xdr:colOff>165100</xdr:colOff>
      <xdr:row>77</xdr:row>
      <xdr:rowOff>26845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2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43372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0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23512</xdr:rowOff>
    </xdr:from>
    <xdr:to>
      <xdr:col>46</xdr:col>
      <xdr:colOff>38100</xdr:colOff>
      <xdr:row>77</xdr:row>
      <xdr:rowOff>125112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2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141639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0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12626</xdr:rowOff>
    </xdr:from>
    <xdr:to>
      <xdr:col>41</xdr:col>
      <xdr:colOff>101600</xdr:colOff>
      <xdr:row>77</xdr:row>
      <xdr:rowOff>114226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1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130753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8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11852</xdr:rowOff>
    </xdr:from>
    <xdr:to>
      <xdr:col>36</xdr:col>
      <xdr:colOff>165100</xdr:colOff>
      <xdr:row>77</xdr:row>
      <xdr:rowOff>113452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129979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54221</xdr:rowOff>
    </xdr:from>
    <xdr:to>
      <xdr:col>55</xdr:col>
      <xdr:colOff>0</xdr:colOff>
      <xdr:row>95</xdr:row>
      <xdr:rowOff>91923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170521"/>
          <a:ext cx="838200" cy="20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91923</xdr:rowOff>
    </xdr:from>
    <xdr:to>
      <xdr:col>50</xdr:col>
      <xdr:colOff>114300</xdr:colOff>
      <xdr:row>95</xdr:row>
      <xdr:rowOff>117494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79673"/>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46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85339</xdr:rowOff>
    </xdr:from>
    <xdr:to>
      <xdr:col>45</xdr:col>
      <xdr:colOff>177800</xdr:colOff>
      <xdr:row>95</xdr:row>
      <xdr:rowOff>117494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201639"/>
          <a:ext cx="889000" cy="20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85339</xdr:rowOff>
    </xdr:from>
    <xdr:to>
      <xdr:col>41</xdr:col>
      <xdr:colOff>50800</xdr:colOff>
      <xdr:row>94</xdr:row>
      <xdr:rowOff>112840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201639"/>
          <a:ext cx="889000" cy="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44394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68031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3421</xdr:rowOff>
    </xdr:from>
    <xdr:to>
      <xdr:col>55</xdr:col>
      <xdr:colOff>50800</xdr:colOff>
      <xdr:row>94</xdr:row>
      <xdr:rowOff>105021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11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26298</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97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41123</xdr:rowOff>
    </xdr:from>
    <xdr:to>
      <xdr:col>50</xdr:col>
      <xdr:colOff>165100</xdr:colOff>
      <xdr:row>95</xdr:row>
      <xdr:rowOff>142723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2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159250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10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66694</xdr:rowOff>
    </xdr:from>
    <xdr:to>
      <xdr:col>46</xdr:col>
      <xdr:colOff>38100</xdr:colOff>
      <xdr:row>95</xdr:row>
      <xdr:rowOff>168294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13371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12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34539</xdr:rowOff>
    </xdr:from>
    <xdr:to>
      <xdr:col>41</xdr:col>
      <xdr:colOff>101600</xdr:colOff>
      <xdr:row>94</xdr:row>
      <xdr:rowOff>136139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1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152666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9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62040</xdr:rowOff>
    </xdr:from>
    <xdr:to>
      <xdr:col>36</xdr:col>
      <xdr:colOff>165100</xdr:colOff>
      <xdr:row>94</xdr:row>
      <xdr:rowOff>163640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8717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95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170973</xdr:rowOff>
    </xdr:from>
    <xdr:to>
      <xdr:col>85</xdr:col>
      <xdr:colOff>127000</xdr:colOff>
      <xdr:row>37</xdr:row>
      <xdr:rowOff>47330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43173"/>
          <a:ext cx="838200" cy="4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10000</xdr:rowOff>
    </xdr:from>
    <xdr:to>
      <xdr:col>81</xdr:col>
      <xdr:colOff>50800</xdr:colOff>
      <xdr:row>37</xdr:row>
      <xdr:rowOff>47330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53650"/>
          <a:ext cx="889000" cy="3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10000</xdr:rowOff>
    </xdr:from>
    <xdr:to>
      <xdr:col>76</xdr:col>
      <xdr:colOff>114300</xdr:colOff>
      <xdr:row>37</xdr:row>
      <xdr:rowOff>39771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53650"/>
          <a:ext cx="889000" cy="2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15502</xdr:rowOff>
    </xdr:from>
    <xdr:to>
      <xdr:col>71</xdr:col>
      <xdr:colOff>177800</xdr:colOff>
      <xdr:row>37</xdr:row>
      <xdr:rowOff>39771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016252"/>
          <a:ext cx="889000" cy="36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120173</xdr:rowOff>
    </xdr:from>
    <xdr:to>
      <xdr:col>85</xdr:col>
      <xdr:colOff>177800</xdr:colOff>
      <xdr:row>37</xdr:row>
      <xdr:rowOff>50323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98600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167980</xdr:rowOff>
    </xdr:from>
    <xdr:to>
      <xdr:col>81</xdr:col>
      <xdr:colOff>101600</xdr:colOff>
      <xdr:row>37</xdr:row>
      <xdr:rowOff>98130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89257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3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130650</xdr:rowOff>
    </xdr:from>
    <xdr:to>
      <xdr:col>76</xdr:col>
      <xdr:colOff>165100</xdr:colOff>
      <xdr:row>37</xdr:row>
      <xdr:rowOff>60800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77327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160421</xdr:rowOff>
    </xdr:from>
    <xdr:to>
      <xdr:col>72</xdr:col>
      <xdr:colOff>38100</xdr:colOff>
      <xdr:row>37</xdr:row>
      <xdr:rowOff>90571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3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81698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2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136152</xdr:rowOff>
    </xdr:from>
    <xdr:to>
      <xdr:col>67</xdr:col>
      <xdr:colOff>101600</xdr:colOff>
      <xdr:row>35</xdr:row>
      <xdr:rowOff>66302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9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82829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154486</xdr:rowOff>
    </xdr:from>
    <xdr:to>
      <xdr:col>85</xdr:col>
      <xdr:colOff>127000</xdr:colOff>
      <xdr:row>55</xdr:row>
      <xdr:rowOff>146485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12786"/>
          <a:ext cx="8382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45362</xdr:rowOff>
    </xdr:from>
    <xdr:to>
      <xdr:col>81</xdr:col>
      <xdr:colOff>50800</xdr:colOff>
      <xdr:row>55</xdr:row>
      <xdr:rowOff>146485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132212"/>
          <a:ext cx="889000" cy="44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45362</xdr:rowOff>
    </xdr:from>
    <xdr:to>
      <xdr:col>76</xdr:col>
      <xdr:colOff>114300</xdr:colOff>
      <xdr:row>55</xdr:row>
      <xdr:rowOff>139787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132212"/>
          <a:ext cx="889000" cy="43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60613</xdr:rowOff>
    </xdr:from>
    <xdr:to>
      <xdr:col>71</xdr:col>
      <xdr:colOff>177800</xdr:colOff>
      <xdr:row>55</xdr:row>
      <xdr:rowOff>139787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490363"/>
          <a:ext cx="889000" cy="7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103686</xdr:rowOff>
    </xdr:from>
    <xdr:to>
      <xdr:col>85</xdr:col>
      <xdr:colOff>177800</xdr:colOff>
      <xdr:row>55</xdr:row>
      <xdr:rowOff>33836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6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126563</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1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95685</xdr:rowOff>
    </xdr:from>
    <xdr:to>
      <xdr:col>81</xdr:col>
      <xdr:colOff>101600</xdr:colOff>
      <xdr:row>56</xdr:row>
      <xdr:rowOff>25835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2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16962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61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166012</xdr:rowOff>
    </xdr:from>
    <xdr:to>
      <xdr:col>76</xdr:col>
      <xdr:colOff>165100</xdr:colOff>
      <xdr:row>53</xdr:row>
      <xdr:rowOff>96162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0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112689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8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88987</xdr:rowOff>
    </xdr:from>
    <xdr:to>
      <xdr:col>72</xdr:col>
      <xdr:colOff>38100</xdr:colOff>
      <xdr:row>56</xdr:row>
      <xdr:rowOff>19137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1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35664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29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9813</xdr:rowOff>
    </xdr:from>
    <xdr:to>
      <xdr:col>67</xdr:col>
      <xdr:colOff>101600</xdr:colOff>
      <xdr:row>55</xdr:row>
      <xdr:rowOff>111413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4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127940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21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147262</xdr:rowOff>
    </xdr:from>
    <xdr:to>
      <xdr:col>85</xdr:col>
      <xdr:colOff>127000</xdr:colOff>
      <xdr:row>94</xdr:row>
      <xdr:rowOff>156118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263562"/>
          <a:ext cx="838200" cy="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76332</xdr:rowOff>
    </xdr:from>
    <xdr:to>
      <xdr:col>81</xdr:col>
      <xdr:colOff>50800</xdr:colOff>
      <xdr:row>94</xdr:row>
      <xdr:rowOff>147262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5849732"/>
          <a:ext cx="889000" cy="4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76332</xdr:rowOff>
    </xdr:from>
    <xdr:to>
      <xdr:col>76</xdr:col>
      <xdr:colOff>114300</xdr:colOff>
      <xdr:row>95</xdr:row>
      <xdr:rowOff>812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5849732"/>
          <a:ext cx="889000" cy="4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141464</xdr:rowOff>
    </xdr:from>
    <xdr:to>
      <xdr:col>71</xdr:col>
      <xdr:colOff>177800</xdr:colOff>
      <xdr:row>95</xdr:row>
      <xdr:rowOff>812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257764"/>
          <a:ext cx="889000" cy="3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105318</xdr:rowOff>
    </xdr:from>
    <xdr:to>
      <xdr:col>85</xdr:col>
      <xdr:colOff>177800</xdr:colOff>
      <xdr:row>95</xdr:row>
      <xdr:rowOff>35468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2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128195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96462</xdr:rowOff>
    </xdr:from>
    <xdr:to>
      <xdr:col>81</xdr:col>
      <xdr:colOff>101600</xdr:colOff>
      <xdr:row>95</xdr:row>
      <xdr:rowOff>26612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43139</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59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25532</xdr:rowOff>
    </xdr:from>
    <xdr:to>
      <xdr:col>76</xdr:col>
      <xdr:colOff>165100</xdr:colOff>
      <xdr:row>92</xdr:row>
      <xdr:rowOff>127132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57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143659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557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121462</xdr:rowOff>
    </xdr:from>
    <xdr:to>
      <xdr:col>72</xdr:col>
      <xdr:colOff>38100</xdr:colOff>
      <xdr:row>95</xdr:row>
      <xdr:rowOff>51612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23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68139</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01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90664</xdr:rowOff>
    </xdr:from>
    <xdr:to>
      <xdr:col>67</xdr:col>
      <xdr:colOff>101600</xdr:colOff>
      <xdr:row>95</xdr:row>
      <xdr:rowOff>20814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37341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598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・総務費の減は、地方創生寄附金による航空宇宙関連基金積立金等の減によるもの。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・商工費の増は、観光施設（晩成温泉）の大規模改修によるもの。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・土木費の増は、公営住宅（寿町団地）建設によるもの。</a:t>
          </a:r>
        </a:p>
        <a:p>
          <a:r>
            <a:rPr kumimoji="1" lang="ja-JP" altLang="en-US" sz="1300">
              <a:latin typeface="ＭＳ Ｐゴシック" panose="020B0600070205080204" pitchFamily="50" charset="-128"/>
              <a:ea typeface="ＭＳ Ｐゴシック" panose="020B0600070205080204" pitchFamily="50" charset="-128"/>
            </a:rPr>
            <a:t>・教育費の増は、町内小中学校のエアコン整備工事によるもの。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令和６年度においては、財政調整基金残高は、降雪による除雪経費のため一部取崩しを実施し、前年度比微減となっている。</a:t>
          </a:r>
        </a:p>
        <a:p>
          <a:r>
            <a:rPr kumimoji="1" lang="ja-JP" altLang="en-US" sz="1400">
              <a:latin typeface="ＭＳ ゴシック" pitchFamily="49" charset="-128"/>
              <a:ea typeface="ＭＳ ゴシック" pitchFamily="49" charset="-128"/>
            </a:rPr>
            <a:t>　今後は老朽化した公共施設に係る維持修繕等の経費増が見込まれることから、更なる財政の健全化に努め、持続的な財政運営が維持できるよう執行管理の徹底を図っていく。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北海道大樹町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連結対象団体において赤字額は発生していない。</a:t>
          </a:r>
        </a:p>
        <a:p>
          <a:r>
            <a:rPr kumimoji="1" lang="ja-JP" altLang="en-US" sz="1400">
              <a:latin typeface="ＭＳ ゴシック" pitchFamily="49" charset="-128"/>
              <a:ea typeface="ＭＳ ゴシック" pitchFamily="49" charset="-128"/>
            </a:rPr>
            <a:t>　今後も、赤字額が生じないよう各事業において行財政改革の取組みを継続し、将来を見通した持続可能な財政運営に努めていく。</a:t>
          </a:r>
        </a:p>
        <a:p>
          <a:r>
            <a:rPr kumimoji="1" lang="ja-JP" altLang="en-US" sz="1400">
              <a:latin typeface="ＭＳ ゴシック" pitchFamily="49" charset="-128"/>
              <a:ea typeface="ＭＳ ゴシック" pitchFamily="49" charset="-128"/>
            </a:rPr>
            <a:t>　なお、町立国民健康保険病院事業における改築工事（平成２４年度～平成２７年度）に対する公営企業債の償還については、起債計画のとお</a:t>
          </a:r>
        </a:p>
        <a:p>
          <a:r>
            <a:rPr kumimoji="1" lang="ja-JP" altLang="en-US" sz="1400">
              <a:latin typeface="ＭＳ ゴシック" pitchFamily="49" charset="-128"/>
              <a:ea typeface="ＭＳ ゴシック" pitchFamily="49" charset="-128"/>
            </a:rPr>
            <a:t>り一般会計の負担を継続し、赤字が発生しないよう措置していく。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9179718</v>
      </c>
      <c r="BO4" s="358"/>
      <c r="BP4" s="358"/>
      <c r="BQ4" s="358"/>
      <c r="BR4" s="358"/>
      <c r="BS4" s="358"/>
      <c r="BT4" s="358"/>
      <c r="BU4" s="359"/>
      <c r="BV4" s="357">
        <v>9359978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6.8</v>
      </c>
      <c r="CU4" s="364"/>
      <c r="CV4" s="364"/>
      <c r="CW4" s="364"/>
      <c r="CX4" s="364"/>
      <c r="CY4" s="364"/>
      <c r="CZ4" s="364"/>
      <c r="DA4" s="365"/>
      <c r="DB4" s="363">
        <v>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8863042</v>
      </c>
      <c r="BO5" s="395"/>
      <c r="BP5" s="395"/>
      <c r="BQ5" s="395"/>
      <c r="BR5" s="395"/>
      <c r="BS5" s="395"/>
      <c r="BT5" s="395"/>
      <c r="BU5" s="396"/>
      <c r="BV5" s="394">
        <v>9041439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86.7</v>
      </c>
      <c r="CU5" s="392"/>
      <c r="CV5" s="392"/>
      <c r="CW5" s="392"/>
      <c r="CX5" s="392"/>
      <c r="CY5" s="392"/>
      <c r="CZ5" s="392"/>
      <c r="DA5" s="393"/>
      <c r="DB5" s="391">
        <v>89.6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316676</v>
      </c>
      <c r="BO6" s="395"/>
      <c r="BP6" s="395"/>
      <c r="BQ6" s="395"/>
      <c r="BR6" s="395"/>
      <c r="BS6" s="395"/>
      <c r="BT6" s="395"/>
      <c r="BU6" s="396"/>
      <c r="BV6" s="394">
        <v>318539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86.9</v>
      </c>
      <c r="CU6" s="432"/>
      <c r="CV6" s="432"/>
      <c r="CW6" s="432"/>
      <c r="CX6" s="432"/>
      <c r="CY6" s="432"/>
      <c r="CZ6" s="432"/>
      <c r="DA6" s="433"/>
      <c r="DB6" s="431">
        <v>89.9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6768</v>
      </c>
      <c r="BO7" s="395"/>
      <c r="BP7" s="395"/>
      <c r="BQ7" s="395"/>
      <c r="BR7" s="395"/>
      <c r="BS7" s="395"/>
      <c r="BT7" s="395"/>
      <c r="BU7" s="396"/>
      <c r="BV7" s="394">
        <v>95054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4566766</v>
      </c>
      <c r="CU7" s="395"/>
      <c r="CV7" s="395"/>
      <c r="CW7" s="395"/>
      <c r="CX7" s="395"/>
      <c r="CY7" s="395"/>
      <c r="CZ7" s="395"/>
      <c r="DA7" s="396"/>
      <c r="DB7" s="394">
        <v>4484792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309908</v>
      </c>
      <c r="BO8" s="395"/>
      <c r="BP8" s="395"/>
      <c r="BQ8" s="395"/>
      <c r="BR8" s="395"/>
      <c r="BS8" s="395"/>
      <c r="BT8" s="395"/>
      <c r="BU8" s="396"/>
      <c r="BV8" s="394">
        <v>223485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0.25</v>
      </c>
      <c r="CU8" s="435"/>
      <c r="CV8" s="435"/>
      <c r="CW8" s="435"/>
      <c r="CX8" s="435"/>
      <c r="CY8" s="435"/>
      <c r="CZ8" s="435"/>
      <c r="DA8" s="436"/>
      <c r="DB8" s="434">
        <v>0.25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5420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86423</v>
      </c>
      <c r="BO9" s="395"/>
      <c r="BP9" s="395"/>
      <c r="BQ9" s="395"/>
      <c r="BR9" s="395"/>
      <c r="BS9" s="395"/>
      <c r="BT9" s="395"/>
      <c r="BU9" s="396"/>
      <c r="BV9" s="394">
        <v>-80597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13.6</v>
      </c>
      <c r="CU9" s="392"/>
      <c r="CV9" s="392"/>
      <c r="CW9" s="392"/>
      <c r="CX9" s="392"/>
      <c r="CY9" s="392"/>
      <c r="CZ9" s="392"/>
      <c r="DA9" s="393"/>
      <c r="DB9" s="391">
        <v>13.8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5738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1561</v>
      </c>
      <c r="BO10" s="395"/>
      <c r="BP10" s="395"/>
      <c r="BQ10" s="395"/>
      <c r="BR10" s="395"/>
      <c r="BS10" s="395"/>
      <c r="BT10" s="395"/>
      <c r="BU10" s="396"/>
      <c r="BV10" s="394">
        <v>33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5266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37900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5068</v>
      </c>
      <c r="S13" s="479"/>
      <c r="T13" s="479"/>
      <c r="U13" s="479"/>
      <c r="V13" s="480"/>
      <c r="W13" s="410" t="s">
        <v>131</v>
      </c>
      <c r="X13" s="411"/>
      <c r="Y13" s="411"/>
      <c r="Z13" s="411"/>
      <c r="AA13" s="411"/>
      <c r="AB13" s="401"/>
      <c r="AC13" s="445">
        <v>951</v>
      </c>
      <c r="AD13" s="446"/>
      <c r="AE13" s="446"/>
      <c r="AF13" s="446"/>
      <c r="AG13" s="488"/>
      <c r="AH13" s="445">
        <v>980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50084</v>
      </c>
      <c r="BO13" s="395"/>
      <c r="BP13" s="395"/>
      <c r="BQ13" s="395"/>
      <c r="BR13" s="395"/>
      <c r="BS13" s="395"/>
      <c r="BT13" s="395"/>
      <c r="BU13" s="396"/>
      <c r="BV13" s="394">
        <v>-80564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9.5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5337</v>
      </c>
      <c r="S14" s="479"/>
      <c r="T14" s="479"/>
      <c r="U14" s="479"/>
      <c r="V14" s="480"/>
      <c r="W14" s="384"/>
      <c r="X14" s="385"/>
      <c r="Y14" s="385"/>
      <c r="Z14" s="385"/>
      <c r="AA14" s="385"/>
      <c r="AB14" s="374"/>
      <c r="AC14" s="481">
        <v>31.1</v>
      </c>
      <c r="AD14" s="482"/>
      <c r="AE14" s="482"/>
      <c r="AF14" s="482"/>
      <c r="AG14" s="483"/>
      <c r="AH14" s="481">
        <v>31.9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1.6</v>
      </c>
      <c r="CU14" s="493"/>
      <c r="CV14" s="493"/>
      <c r="CW14" s="493"/>
      <c r="CX14" s="493"/>
      <c r="CY14" s="493"/>
      <c r="CZ14" s="493"/>
      <c r="DA14" s="494"/>
      <c r="DB14" s="492">
        <v>7.9</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5166</v>
      </c>
      <c r="S15" s="479"/>
      <c r="T15" s="479"/>
      <c r="U15" s="479"/>
      <c r="V15" s="480"/>
      <c r="W15" s="410" t="s">
        <v>137</v>
      </c>
      <c r="X15" s="411"/>
      <c r="Y15" s="411"/>
      <c r="Z15" s="411"/>
      <c r="AA15" s="411"/>
      <c r="AB15" s="401"/>
      <c r="AC15" s="445">
        <v>582</v>
      </c>
      <c r="AD15" s="446"/>
      <c r="AE15" s="446"/>
      <c r="AF15" s="446"/>
      <c r="AG15" s="488"/>
      <c r="AH15" s="445">
        <v>532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1082189</v>
      </c>
      <c r="BO15" s="358"/>
      <c r="BP15" s="358"/>
      <c r="BQ15" s="358"/>
      <c r="BR15" s="358"/>
      <c r="BS15" s="358"/>
      <c r="BT15" s="358"/>
      <c r="BU15" s="359"/>
      <c r="BV15" s="357">
        <v>1066139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19.100000000000001</v>
      </c>
      <c r="AD16" s="482"/>
      <c r="AE16" s="482"/>
      <c r="AF16" s="482"/>
      <c r="AG16" s="483"/>
      <c r="AH16" s="481">
        <v>17.3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4267305</v>
      </c>
      <c r="BO16" s="395"/>
      <c r="BP16" s="395"/>
      <c r="BQ16" s="395"/>
      <c r="BR16" s="395"/>
      <c r="BS16" s="395"/>
      <c r="BT16" s="395"/>
      <c r="BU16" s="396"/>
      <c r="BV16" s="394">
        <v>4205803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1522</v>
      </c>
      <c r="AD17" s="446"/>
      <c r="AE17" s="446"/>
      <c r="AF17" s="446"/>
      <c r="AG17" s="488"/>
      <c r="AH17" s="445">
        <v>1564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1337635</v>
      </c>
      <c r="BO17" s="395"/>
      <c r="BP17" s="395"/>
      <c r="BQ17" s="395"/>
      <c r="BR17" s="395"/>
      <c r="BS17" s="395"/>
      <c r="BT17" s="395"/>
      <c r="BU17" s="396"/>
      <c r="BV17" s="394">
        <v>1321319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815.67</v>
      </c>
      <c r="M18" s="521"/>
      <c r="N18" s="521"/>
      <c r="O18" s="521"/>
      <c r="P18" s="521"/>
      <c r="Q18" s="521"/>
      <c r="R18" s="522"/>
      <c r="S18" s="522"/>
      <c r="T18" s="522"/>
      <c r="U18" s="522"/>
      <c r="V18" s="523"/>
      <c r="W18" s="412"/>
      <c r="X18" s="413"/>
      <c r="Y18" s="413"/>
      <c r="Z18" s="413"/>
      <c r="AA18" s="413"/>
      <c r="AB18" s="404"/>
      <c r="AC18" s="524">
        <v>49.8</v>
      </c>
      <c r="AD18" s="525"/>
      <c r="AE18" s="525"/>
      <c r="AF18" s="525"/>
      <c r="AG18" s="526"/>
      <c r="AH18" s="524">
        <v>50.8</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4049591</v>
      </c>
      <c r="BO18" s="395"/>
      <c r="BP18" s="395"/>
      <c r="BQ18" s="395"/>
      <c r="BR18" s="395"/>
      <c r="BS18" s="395"/>
      <c r="BT18" s="395"/>
      <c r="BU18" s="396"/>
      <c r="BV18" s="394">
        <v>4060024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7</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5510983</v>
      </c>
      <c r="BO19" s="395"/>
      <c r="BP19" s="395"/>
      <c r="BQ19" s="395"/>
      <c r="BR19" s="395"/>
      <c r="BS19" s="395"/>
      <c r="BT19" s="395"/>
      <c r="BU19" s="396"/>
      <c r="BV19" s="394">
        <v>5498504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2593</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8652876</v>
      </c>
      <c r="BO22" s="358"/>
      <c r="BP22" s="358"/>
      <c r="BQ22" s="358"/>
      <c r="BR22" s="358"/>
      <c r="BS22" s="358"/>
      <c r="BT22" s="358"/>
      <c r="BU22" s="359"/>
      <c r="BV22" s="357">
        <v>8797880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7542030</v>
      </c>
      <c r="BO23" s="395"/>
      <c r="BP23" s="395"/>
      <c r="BQ23" s="395"/>
      <c r="BR23" s="395"/>
      <c r="BS23" s="395"/>
      <c r="BT23" s="395"/>
      <c r="BU23" s="396"/>
      <c r="BV23" s="394">
        <v>7662114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7250</v>
      </c>
      <c r="R24" s="446"/>
      <c r="S24" s="446"/>
      <c r="T24" s="446"/>
      <c r="U24" s="446"/>
      <c r="V24" s="488"/>
      <c r="W24" s="540"/>
      <c r="X24" s="541"/>
      <c r="Y24" s="542"/>
      <c r="Z24" s="444" t="s">
        <v>162</v>
      </c>
      <c r="AA24" s="424"/>
      <c r="AB24" s="424"/>
      <c r="AC24" s="424"/>
      <c r="AD24" s="424"/>
      <c r="AE24" s="424"/>
      <c r="AF24" s="424"/>
      <c r="AG24" s="425"/>
      <c r="AH24" s="445">
        <v>112</v>
      </c>
      <c r="AI24" s="446"/>
      <c r="AJ24" s="446"/>
      <c r="AK24" s="446"/>
      <c r="AL24" s="488"/>
      <c r="AM24" s="445">
        <v>330400</v>
      </c>
      <c r="AN24" s="446"/>
      <c r="AO24" s="446"/>
      <c r="AP24" s="446"/>
      <c r="AQ24" s="446"/>
      <c r="AR24" s="488"/>
      <c r="AS24" s="445">
        <v>2950</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6881452</v>
      </c>
      <c r="BO24" s="395"/>
      <c r="BP24" s="395"/>
      <c r="BQ24" s="395"/>
      <c r="BR24" s="395"/>
      <c r="BS24" s="395"/>
      <c r="BT24" s="395"/>
      <c r="BU24" s="396"/>
      <c r="BV24" s="394">
        <v>6812079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6050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302757</v>
      </c>
      <c r="BO25" s="358"/>
      <c r="BP25" s="358"/>
      <c r="BQ25" s="358"/>
      <c r="BR25" s="358"/>
      <c r="BS25" s="358"/>
      <c r="BT25" s="358"/>
      <c r="BU25" s="359"/>
      <c r="BV25" s="357">
        <v>82676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5490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17773</v>
      </c>
      <c r="AN26" s="446"/>
      <c r="AO26" s="446"/>
      <c r="AP26" s="446"/>
      <c r="AQ26" s="446"/>
      <c r="AR26" s="488"/>
      <c r="AS26" s="445">
        <v>2539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2860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2270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1633572</v>
      </c>
      <c r="BO28" s="358"/>
      <c r="BP28" s="358"/>
      <c r="BQ28" s="358"/>
      <c r="BR28" s="358"/>
      <c r="BS28" s="358"/>
      <c r="BT28" s="358"/>
      <c r="BU28" s="359"/>
      <c r="BV28" s="357">
        <v>1669911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1850</v>
      </c>
      <c r="R29" s="446"/>
      <c r="S29" s="446"/>
      <c r="T29" s="446"/>
      <c r="U29" s="446"/>
      <c r="V29" s="488"/>
      <c r="W29" s="543"/>
      <c r="X29" s="544"/>
      <c r="Y29" s="545"/>
      <c r="Z29" s="444" t="s">
        <v>177</v>
      </c>
      <c r="AA29" s="424"/>
      <c r="AB29" s="424"/>
      <c r="AC29" s="424"/>
      <c r="AD29" s="424"/>
      <c r="AE29" s="424"/>
      <c r="AF29" s="424"/>
      <c r="AG29" s="425"/>
      <c r="AH29" s="445">
        <v>112</v>
      </c>
      <c r="AI29" s="446"/>
      <c r="AJ29" s="446"/>
      <c r="AK29" s="446"/>
      <c r="AL29" s="488"/>
      <c r="AM29" s="445">
        <v>330400</v>
      </c>
      <c r="AN29" s="446"/>
      <c r="AO29" s="446"/>
      <c r="AP29" s="446"/>
      <c r="AQ29" s="446"/>
      <c r="AR29" s="488"/>
      <c r="AS29" s="445">
        <v>2950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764775</v>
      </c>
      <c r="BO29" s="395"/>
      <c r="BP29" s="395"/>
      <c r="BQ29" s="395"/>
      <c r="BR29" s="395"/>
      <c r="BS29" s="395"/>
      <c r="BT29" s="395"/>
      <c r="BU29" s="396"/>
      <c r="BV29" s="394">
        <v>490297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96.5</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1796389</v>
      </c>
      <c r="BO30" s="517"/>
      <c r="BP30" s="517"/>
      <c r="BQ30" s="517"/>
      <c r="BR30" s="517"/>
      <c r="BS30" s="517"/>
      <c r="BT30" s="517"/>
      <c r="BU30" s="518"/>
      <c r="BV30" s="516">
        <v>1894274</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とかち広域消防事務組合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国民健康保険病院事業会計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南十勝複合事務組合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十勝圏複合事務組合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ZKvbBb8ZpLKX1KYZ6SbINtDE52kaR/PmrP74TgregMdK1VHDEYKzz8eQzdrJC64CaAtdtUJ/XqakaUhZK+UYFg==" saltValue="h7DyMOABVEm8QzyOoWo4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21.9</v>
      </c>
      <c r="G34" s="33">
        <v>21.98</v>
      </c>
      <c r="H34" s="33">
        <v>21.14</v>
      </c>
      <c r="I34" s="33">
        <v>21.57</v>
      </c>
      <c r="J34" s="34">
        <v>22.5</v>
      </c>
      <c r="K34" s="22"/>
      <c r="L34" s="22"/>
      <c r="M34" s="22"/>
      <c r="N34" s="22"/>
      <c r="O34" s="22"/>
      <c r="P34" s="22"/>
    </row>
    <row r="35" spans="1:16" ht="39" customHeight="1" x14ac:dyDescent="0.2">
      <c r="A35" s="22"/>
      <c r="B35" s="35"/>
      <c r="C35" s="1132" t="s">
        <v>534</v>
      </c>
      <c r="D35" s="1132"/>
      <c r="E35" s="1133"/>
      <c r="F35" s="36">
        <v>5.15</v>
      </c>
      <c r="G35" s="37">
        <v>7.88</v>
      </c>
      <c r="H35" s="37">
        <v>6.86</v>
      </c>
      <c r="I35" s="37">
        <v>4.9800000000000004</v>
      </c>
      <c r="J35" s="38">
        <v>6.78</v>
      </c>
      <c r="K35" s="22"/>
      <c r="L35" s="22"/>
      <c r="M35" s="22"/>
      <c r="N35" s="22"/>
      <c r="O35" s="22"/>
      <c r="P35" s="22"/>
    </row>
    <row r="36" spans="1:16" ht="39" customHeight="1" x14ac:dyDescent="0.2">
      <c r="A36" s="22"/>
      <c r="B36" s="35"/>
      <c r="C36" s="1132" t="s">
        <v>535</v>
      </c>
      <c r="D36" s="1132"/>
      <c r="E36" s="1133"/>
      <c r="F36" s="36">
        <v>7.62</v>
      </c>
      <c r="G36" s="37">
        <v>5.62</v>
      </c>
      <c r="H36" s="37">
        <v>4.68</v>
      </c>
      <c r="I36" s="37">
        <v>3.8</v>
      </c>
      <c r="J36" s="38">
        <v>3.24</v>
      </c>
      <c r="K36" s="22"/>
      <c r="L36" s="22"/>
      <c r="M36" s="22"/>
      <c r="N36" s="22"/>
      <c r="O36" s="22"/>
      <c r="P36" s="22"/>
    </row>
    <row r="37" spans="1:16" ht="39" customHeight="1" x14ac:dyDescent="0.2">
      <c r="A37" s="22"/>
      <c r="B37" s="35"/>
      <c r="C37" s="1132" t="s">
        <v>536</v>
      </c>
      <c r="D37" s="1132"/>
      <c r="E37" s="1133"/>
      <c r="F37" s="36">
        <v>0.93</v>
      </c>
      <c r="G37" s="37">
        <v>0.8</v>
      </c>
      <c r="H37" s="37">
        <v>1.1200000000000001</v>
      </c>
      <c r="I37" s="37">
        <v>0.25</v>
      </c>
      <c r="J37" s="38">
        <v>0.62</v>
      </c>
      <c r="K37" s="22"/>
      <c r="L37" s="22"/>
      <c r="M37" s="22"/>
      <c r="N37" s="22"/>
      <c r="O37" s="22"/>
      <c r="P37" s="22"/>
    </row>
    <row r="38" spans="1:16" ht="39" customHeight="1" x14ac:dyDescent="0.2">
      <c r="A38" s="22"/>
      <c r="B38" s="35"/>
      <c r="C38" s="1132" t="s">
        <v>537</v>
      </c>
      <c r="D38" s="1132"/>
      <c r="E38" s="1133"/>
      <c r="F38" s="36" t="s">
        <v>487</v>
      </c>
      <c r="G38" s="37">
        <v>0.82</v>
      </c>
      <c r="H38" s="37">
        <v>1.1599999999999999</v>
      </c>
      <c r="I38" s="37">
        <v>1.48</v>
      </c>
      <c r="J38" s="38">
        <v>0.61</v>
      </c>
      <c r="K38" s="22"/>
      <c r="L38" s="22"/>
      <c r="M38" s="22"/>
      <c r="N38" s="22"/>
      <c r="O38" s="22"/>
      <c r="P38" s="22"/>
    </row>
    <row r="39" spans="1:16" ht="39" customHeight="1" x14ac:dyDescent="0.2">
      <c r="A39" s="22"/>
      <c r="B39" s="35"/>
      <c r="C39" s="1132" t="s">
        <v>538</v>
      </c>
      <c r="D39" s="1132"/>
      <c r="E39" s="1133"/>
      <c r="F39" s="36">
        <v>0.38</v>
      </c>
      <c r="G39" s="37">
        <v>0.23</v>
      </c>
      <c r="H39" s="37">
        <v>0.28999999999999998</v>
      </c>
      <c r="I39" s="37">
        <v>0.64</v>
      </c>
      <c r="J39" s="38">
        <v>0.3</v>
      </c>
      <c r="K39" s="22"/>
      <c r="L39" s="22"/>
      <c r="M39" s="22"/>
      <c r="N39" s="22"/>
      <c r="O39" s="22"/>
      <c r="P39" s="22"/>
    </row>
    <row r="40" spans="1:16" ht="39" customHeight="1" x14ac:dyDescent="0.2">
      <c r="A40" s="22"/>
      <c r="B40" s="35"/>
      <c r="C40" s="1132" t="s">
        <v>539</v>
      </c>
      <c r="D40" s="1132"/>
      <c r="E40" s="1133"/>
      <c r="F40" s="36">
        <v>0.5</v>
      </c>
      <c r="G40" s="37">
        <v>0.24</v>
      </c>
      <c r="H40" s="37">
        <v>0.17</v>
      </c>
      <c r="I40" s="37">
        <v>7.0000000000000007E-2</v>
      </c>
      <c r="J40" s="38">
        <v>0.09</v>
      </c>
      <c r="K40" s="22"/>
      <c r="L40" s="22"/>
      <c r="M40" s="22"/>
      <c r="N40" s="22"/>
      <c r="O40" s="22"/>
      <c r="P40" s="22"/>
    </row>
    <row r="41" spans="1:16" ht="39" customHeight="1" x14ac:dyDescent="0.2">
      <c r="A41" s="22"/>
      <c r="B41" s="35"/>
      <c r="C41" s="1132" t="s">
        <v>540</v>
      </c>
      <c r="D41" s="1132"/>
      <c r="E41" s="1133"/>
      <c r="F41" s="36">
        <v>0.01</v>
      </c>
      <c r="G41" s="37">
        <v>0.01</v>
      </c>
      <c r="H41" s="37">
        <v>0</v>
      </c>
      <c r="I41" s="37">
        <v>0.01</v>
      </c>
      <c r="J41" s="38">
        <v>0.02</v>
      </c>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v>0.61</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VbrHK6Oece3DvZNQGgwuWVZo3U6/UAhrGqoCM6wF0b0ih/KcqAas/V5IMG6RKHenfx5Z5/FKw9Ic4mdUT3LvQ==" saltValue="rF9Y9B+Fxg6dX0b4xF60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816</v>
      </c>
      <c r="L45" s="58">
        <v>775</v>
      </c>
      <c r="M45" s="58">
        <v>789</v>
      </c>
      <c r="N45" s="58">
        <v>792</v>
      </c>
      <c r="O45" s="59">
        <v>771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256</v>
      </c>
      <c r="L48" s="62">
        <v>235</v>
      </c>
      <c r="M48" s="62">
        <v>254</v>
      </c>
      <c r="N48" s="62">
        <v>244</v>
      </c>
      <c r="O48" s="63">
        <v>224</v>
      </c>
      <c r="P48" s="46"/>
      <c r="Q48" s="46"/>
      <c r="R48" s="46"/>
      <c r="S48" s="46"/>
      <c r="T48" s="46"/>
      <c r="U48" s="46"/>
    </row>
    <row r="49" spans="1:21" ht="30.75" customHeight="1" x14ac:dyDescent="0.2">
      <c r="A49" s="46"/>
      <c r="B49" s="1140"/>
      <c r="C49" s="1141"/>
      <c r="D49" s="60"/>
      <c r="E49" s="1146" t="s">
        <v>14</v>
      </c>
      <c r="F49" s="1146"/>
      <c r="G49" s="1146"/>
      <c r="H49" s="1146"/>
      <c r="I49" s="1146"/>
      <c r="J49" s="1147"/>
      <c r="K49" s="61">
        <v>4</v>
      </c>
      <c r="L49" s="62">
        <v>4</v>
      </c>
      <c r="M49" s="62">
        <v>4</v>
      </c>
      <c r="N49" s="62">
        <v>4</v>
      </c>
      <c r="O49" s="63">
        <v>4</v>
      </c>
      <c r="P49" s="46"/>
      <c r="Q49" s="46"/>
      <c r="R49" s="46"/>
      <c r="S49" s="46"/>
      <c r="T49" s="46"/>
      <c r="U49" s="46"/>
    </row>
    <row r="50" spans="1:21" ht="30.75" customHeight="1" x14ac:dyDescent="0.2">
      <c r="A50" s="46"/>
      <c r="B50" s="1140"/>
      <c r="C50" s="1141"/>
      <c r="D50" s="60"/>
      <c r="E50" s="1146" t="s">
        <v>15</v>
      </c>
      <c r="F50" s="1146"/>
      <c r="G50" s="1146"/>
      <c r="H50" s="1146"/>
      <c r="I50" s="1146"/>
      <c r="J50" s="1147"/>
      <c r="K50" s="61">
        <v>2</v>
      </c>
      <c r="L50" s="62">
        <v>2</v>
      </c>
      <c r="M50" s="62">
        <v>2</v>
      </c>
      <c r="N50" s="62">
        <v>3</v>
      </c>
      <c r="O50" s="63">
        <v>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710</v>
      </c>
      <c r="L52" s="62">
        <v>684</v>
      </c>
      <c r="M52" s="62">
        <v>671</v>
      </c>
      <c r="N52" s="62">
        <v>651</v>
      </c>
      <c r="O52" s="63">
        <v>600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368</v>
      </c>
      <c r="L53" s="67">
        <v>332</v>
      </c>
      <c r="M53" s="67">
        <v>378</v>
      </c>
      <c r="N53" s="67">
        <v>392</v>
      </c>
      <c r="O53" s="68">
        <v>401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xgcMpzan5Q0GKca6c7LfoEx5D62PqXu3WP3ixe3OHg3SNfEjprkhwSmAX6Y6mj36Po96uVv6+w/ANMlbwi+7g==" saltValue="amH4S6tIirdAHsY89lDCb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7265</v>
      </c>
      <c r="J41" s="331">
        <v>9508</v>
      </c>
      <c r="K41" s="331">
        <v>9242</v>
      </c>
      <c r="L41" s="331">
        <v>8798</v>
      </c>
      <c r="M41" s="332">
        <v>8653</v>
      </c>
    </row>
    <row r="42" spans="2:13" ht="27.75" customHeight="1" x14ac:dyDescent="0.2">
      <c r="B42" s="1171"/>
      <c r="C42" s="1172"/>
      <c r="D42" s="104"/>
      <c r="E42" s="1177" t="s">
        <v>32</v>
      </c>
      <c r="F42" s="1177"/>
      <c r="G42" s="1177"/>
      <c r="H42" s="1178"/>
      <c r="I42" s="333" t="s">
        <v>487</v>
      </c>
      <c r="J42" s="334" t="s">
        <v>487</v>
      </c>
      <c r="K42" s="334" t="s">
        <v>487</v>
      </c>
      <c r="L42" s="334" t="s">
        <v>487</v>
      </c>
      <c r="M42" s="335" t="s">
        <v>487</v>
      </c>
    </row>
    <row r="43" spans="2:13" ht="27.75" customHeight="1" x14ac:dyDescent="0.2">
      <c r="B43" s="1171"/>
      <c r="C43" s="1172"/>
      <c r="D43" s="104"/>
      <c r="E43" s="1177" t="s">
        <v>33</v>
      </c>
      <c r="F43" s="1177"/>
      <c r="G43" s="1177"/>
      <c r="H43" s="1178"/>
      <c r="I43" s="333">
        <v>2473</v>
      </c>
      <c r="J43" s="334">
        <v>2194</v>
      </c>
      <c r="K43" s="334">
        <v>1930</v>
      </c>
      <c r="L43" s="334">
        <v>1658</v>
      </c>
      <c r="M43" s="335">
        <v>1602</v>
      </c>
    </row>
    <row r="44" spans="2:13" ht="27.75" customHeight="1" x14ac:dyDescent="0.2">
      <c r="B44" s="1171"/>
      <c r="C44" s="1172"/>
      <c r="D44" s="104"/>
      <c r="E44" s="1177" t="s">
        <v>34</v>
      </c>
      <c r="F44" s="1177"/>
      <c r="G44" s="1177"/>
      <c r="H44" s="1178"/>
      <c r="I44" s="333">
        <v>44</v>
      </c>
      <c r="J44" s="334">
        <v>72</v>
      </c>
      <c r="K44" s="334">
        <v>68</v>
      </c>
      <c r="L44" s="334">
        <v>64</v>
      </c>
      <c r="M44" s="335">
        <v>59</v>
      </c>
    </row>
    <row r="45" spans="2:13" ht="27.75" customHeight="1" x14ac:dyDescent="0.2">
      <c r="B45" s="1171"/>
      <c r="C45" s="1172"/>
      <c r="D45" s="104"/>
      <c r="E45" s="1177" t="s">
        <v>35</v>
      </c>
      <c r="F45" s="1177"/>
      <c r="G45" s="1177"/>
      <c r="H45" s="1178"/>
      <c r="I45" s="333">
        <v>647</v>
      </c>
      <c r="J45" s="334">
        <v>648</v>
      </c>
      <c r="K45" s="334">
        <v>511</v>
      </c>
      <c r="L45" s="334">
        <v>581</v>
      </c>
      <c r="M45" s="335">
        <v>557</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3412</v>
      </c>
      <c r="J50" s="334">
        <v>4089</v>
      </c>
      <c r="K50" s="334">
        <v>3964</v>
      </c>
      <c r="L50" s="334">
        <v>4054</v>
      </c>
      <c r="M50" s="335">
        <v>4195</v>
      </c>
    </row>
    <row r="51" spans="2:13" ht="27.75" customHeight="1" x14ac:dyDescent="0.2">
      <c r="B51" s="1171"/>
      <c r="C51" s="1172"/>
      <c r="D51" s="104"/>
      <c r="E51" s="1177" t="s">
        <v>42</v>
      </c>
      <c r="F51" s="1177"/>
      <c r="G51" s="1177"/>
      <c r="H51" s="1178"/>
      <c r="I51" s="333">
        <v>198</v>
      </c>
      <c r="J51" s="334">
        <v>156</v>
      </c>
      <c r="K51" s="334">
        <v>115</v>
      </c>
      <c r="L51" s="334">
        <v>85</v>
      </c>
      <c r="M51" s="335">
        <v>62</v>
      </c>
    </row>
    <row r="52" spans="2:13" ht="27.75" customHeight="1" x14ac:dyDescent="0.2">
      <c r="B52" s="1173"/>
      <c r="C52" s="1174"/>
      <c r="D52" s="104"/>
      <c r="E52" s="1177" t="s">
        <v>43</v>
      </c>
      <c r="F52" s="1177"/>
      <c r="G52" s="1177"/>
      <c r="H52" s="1178"/>
      <c r="I52" s="333">
        <v>6205</v>
      </c>
      <c r="J52" s="334">
        <v>7110</v>
      </c>
      <c r="K52" s="334">
        <v>7009</v>
      </c>
      <c r="L52" s="334">
        <v>6652</v>
      </c>
      <c r="M52" s="335">
        <v>6549</v>
      </c>
    </row>
    <row r="53" spans="2:13" ht="27.75" customHeight="1" thickBot="1" x14ac:dyDescent="0.25">
      <c r="B53" s="1184" t="s">
        <v>19</v>
      </c>
      <c r="C53" s="1185"/>
      <c r="D53" s="108"/>
      <c r="E53" s="1186" t="s">
        <v>44</v>
      </c>
      <c r="F53" s="1186"/>
      <c r="G53" s="1186"/>
      <c r="H53" s="1187"/>
      <c r="I53" s="336">
        <v>614</v>
      </c>
      <c r="J53" s="337">
        <v>1068</v>
      </c>
      <c r="K53" s="337">
        <v>664</v>
      </c>
      <c r="L53" s="337">
        <v>309</v>
      </c>
      <c r="M53" s="338">
        <v>65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ncAmT6jCwD5i9wSKP7uK3YKXsvpDQIbPE1qY+HkWIx0VdIOGS0fgTuyAchxAkQ6Ai9FA1gO+Zyy58dx4yjHmOA==" saltValue="GH/+4iJTqzNsjxB7n7/En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1670</v>
      </c>
      <c r="G55" s="339">
        <v>1670</v>
      </c>
      <c r="H55" s="340">
        <v>1634</v>
      </c>
    </row>
    <row r="56" spans="2:8" ht="52.5" customHeight="1" x14ac:dyDescent="0.2">
      <c r="B56" s="120"/>
      <c r="C56" s="1198" t="s">
        <v>47</v>
      </c>
      <c r="D56" s="1198"/>
      <c r="E56" s="1199"/>
      <c r="F56" s="341">
        <v>280</v>
      </c>
      <c r="G56" s="341">
        <v>490</v>
      </c>
      <c r="H56" s="342">
        <v>765</v>
      </c>
    </row>
    <row r="57" spans="2:8" ht="53.25" customHeight="1" x14ac:dyDescent="0.2">
      <c r="B57" s="120"/>
      <c r="C57" s="1200" t="s">
        <v>48</v>
      </c>
      <c r="D57" s="1200"/>
      <c r="E57" s="1201"/>
      <c r="F57" s="343">
        <v>2013</v>
      </c>
      <c r="G57" s="343">
        <v>1894</v>
      </c>
      <c r="H57" s="344">
        <v>1796</v>
      </c>
    </row>
    <row r="58" spans="2:8" ht="45.75" customHeight="1" x14ac:dyDescent="0.2">
      <c r="B58" s="121"/>
      <c r="C58" s="1188" t="s">
        <v>552</v>
      </c>
      <c r="D58" s="1189"/>
      <c r="E58" s="1190"/>
      <c r="F58" s="345">
        <v>1173</v>
      </c>
      <c r="G58" s="345">
        <v>1168</v>
      </c>
      <c r="H58" s="346">
        <v>1080</v>
      </c>
    </row>
    <row r="59" spans="2:8" ht="45.75" customHeight="1" x14ac:dyDescent="0.2">
      <c r="B59" s="121"/>
      <c r="C59" s="1188" t="s">
        <v>553</v>
      </c>
      <c r="D59" s="1189"/>
      <c r="E59" s="1190"/>
      <c r="F59" s="345">
        <v>418</v>
      </c>
      <c r="G59" s="345">
        <v>299</v>
      </c>
      <c r="H59" s="346">
        <v>356</v>
      </c>
    </row>
    <row r="60" spans="2:8" ht="45.75" customHeight="1" x14ac:dyDescent="0.2">
      <c r="B60" s="121"/>
      <c r="C60" s="1188" t="s">
        <v>554</v>
      </c>
      <c r="D60" s="1189"/>
      <c r="E60" s="1190"/>
      <c r="F60" s="345">
        <v>149</v>
      </c>
      <c r="G60" s="345">
        <v>185</v>
      </c>
      <c r="H60" s="346">
        <v>126</v>
      </c>
    </row>
    <row r="61" spans="2:8" ht="45.75" customHeight="1" x14ac:dyDescent="0.2">
      <c r="B61" s="121"/>
      <c r="C61" s="1188" t="s">
        <v>555</v>
      </c>
      <c r="D61" s="1189"/>
      <c r="E61" s="1190"/>
      <c r="F61" s="345">
        <v>115</v>
      </c>
      <c r="G61" s="345">
        <v>116</v>
      </c>
      <c r="H61" s="346">
        <v>117</v>
      </c>
    </row>
    <row r="62" spans="2:8" ht="45.75" customHeight="1" thickBot="1" x14ac:dyDescent="0.25">
      <c r="B62" s="122"/>
      <c r="C62" s="1191" t="s">
        <v>556</v>
      </c>
      <c r="D62" s="1192"/>
      <c r="E62" s="1193"/>
      <c r="F62" s="347">
        <v>108</v>
      </c>
      <c r="G62" s="347">
        <v>90</v>
      </c>
      <c r="H62" s="348">
        <v>72</v>
      </c>
    </row>
    <row r="63" spans="2:8" ht="52.5" customHeight="1" thickBot="1" x14ac:dyDescent="0.25">
      <c r="B63" s="123"/>
      <c r="C63" s="1194" t="s">
        <v>49</v>
      </c>
      <c r="D63" s="1194"/>
      <c r="E63" s="1195"/>
      <c r="F63" s="349">
        <v>3964</v>
      </c>
      <c r="G63" s="349">
        <v>4054</v>
      </c>
      <c r="H63" s="350">
        <v>4195</v>
      </c>
    </row>
    <row r="64" spans="2:8" ht="13" x14ac:dyDescent="0.2"/>
  </sheetData>
  <sheetProtection algorithmName="SHA-512" hashValue="YxLS/4ePbnLJ/x9x03oJAroa3nwvJTYraIJYJ2NOMI0iTijnroBILlxkcjH9HBNsh3VQGWC0PuMSFxdRKLXXCA==" saltValue="Y+bDWnAVTcQcMmrOMD9G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284611</v>
      </c>
      <c r="E3" s="142"/>
      <c r="F3" s="143">
        <v>200194</v>
      </c>
      <c r="G3" s="144"/>
      <c r="H3" s="145"/>
    </row>
    <row r="4" spans="1:8" x14ac:dyDescent="0.2">
      <c r="A4" s="146"/>
      <c r="B4" s="147"/>
      <c r="C4" s="148"/>
      <c r="D4" s="149">
        <v>128604</v>
      </c>
      <c r="E4" s="150"/>
      <c r="F4" s="151">
        <v>106422</v>
      </c>
      <c r="G4" s="152"/>
      <c r="H4" s="153"/>
    </row>
    <row r="5" spans="1:8" x14ac:dyDescent="0.2">
      <c r="A5" s="134" t="s">
        <v>520</v>
      </c>
      <c r="B5" s="139"/>
      <c r="C5" s="140"/>
      <c r="D5" s="141">
        <v>744674</v>
      </c>
      <c r="E5" s="142"/>
      <c r="F5" s="143">
        <v>196914</v>
      </c>
      <c r="G5" s="144"/>
      <c r="H5" s="145"/>
    </row>
    <row r="6" spans="1:8" x14ac:dyDescent="0.2">
      <c r="A6" s="146"/>
      <c r="B6" s="147"/>
      <c r="C6" s="148"/>
      <c r="D6" s="149">
        <v>164248</v>
      </c>
      <c r="E6" s="150"/>
      <c r="F6" s="151">
        <v>98966</v>
      </c>
      <c r="G6" s="152"/>
      <c r="H6" s="153"/>
    </row>
    <row r="7" spans="1:8" x14ac:dyDescent="0.2">
      <c r="A7" s="134" t="s">
        <v>521</v>
      </c>
      <c r="B7" s="139"/>
      <c r="C7" s="140"/>
      <c r="D7" s="141">
        <v>278431</v>
      </c>
      <c r="E7" s="142"/>
      <c r="F7" s="143">
        <v>204757</v>
      </c>
      <c r="G7" s="144"/>
      <c r="H7" s="145"/>
    </row>
    <row r="8" spans="1:8" x14ac:dyDescent="0.2">
      <c r="A8" s="146"/>
      <c r="B8" s="147"/>
      <c r="C8" s="148"/>
      <c r="D8" s="149">
        <v>190008</v>
      </c>
      <c r="E8" s="150"/>
      <c r="F8" s="151">
        <v>106071</v>
      </c>
      <c r="G8" s="152"/>
      <c r="H8" s="153"/>
    </row>
    <row r="9" spans="1:8" x14ac:dyDescent="0.2">
      <c r="A9" s="134" t="s">
        <v>522</v>
      </c>
      <c r="B9" s="139"/>
      <c r="C9" s="140"/>
      <c r="D9" s="141">
        <v>239365</v>
      </c>
      <c r="E9" s="142"/>
      <c r="F9" s="143">
        <v>194971</v>
      </c>
      <c r="G9" s="144"/>
      <c r="H9" s="145"/>
    </row>
    <row r="10" spans="1:8" x14ac:dyDescent="0.2">
      <c r="A10" s="146"/>
      <c r="B10" s="147"/>
      <c r="C10" s="148"/>
      <c r="D10" s="149">
        <v>57658</v>
      </c>
      <c r="E10" s="150"/>
      <c r="F10" s="151">
        <v>105966</v>
      </c>
      <c r="G10" s="152"/>
      <c r="H10" s="153"/>
    </row>
    <row r="11" spans="1:8" x14ac:dyDescent="0.2">
      <c r="A11" s="134" t="s">
        <v>523</v>
      </c>
      <c r="B11" s="139"/>
      <c r="C11" s="140"/>
      <c r="D11" s="141">
        <v>402112</v>
      </c>
      <c r="E11" s="142"/>
      <c r="F11" s="143">
        <v>224172</v>
      </c>
      <c r="G11" s="144"/>
      <c r="H11" s="145"/>
    </row>
    <row r="12" spans="1:8" x14ac:dyDescent="0.2">
      <c r="A12" s="146"/>
      <c r="B12" s="147"/>
      <c r="C12" s="154"/>
      <c r="D12" s="149">
        <v>109419</v>
      </c>
      <c r="E12" s="150"/>
      <c r="F12" s="151">
        <v>117611</v>
      </c>
      <c r="G12" s="152"/>
      <c r="H12" s="153"/>
    </row>
    <row r="13" spans="1:8" x14ac:dyDescent="0.2">
      <c r="A13" s="134"/>
      <c r="B13" s="139"/>
      <c r="C13" s="140"/>
      <c r="D13" s="141">
        <v>389839</v>
      </c>
      <c r="E13" s="142"/>
      <c r="F13" s="143">
        <v>204202</v>
      </c>
      <c r="G13" s="155"/>
      <c r="H13" s="145"/>
    </row>
    <row r="14" spans="1:8" x14ac:dyDescent="0.2">
      <c r="A14" s="146"/>
      <c r="B14" s="147"/>
      <c r="C14" s="148"/>
      <c r="D14" s="149">
        <v>129987</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5.15</v>
      </c>
      <c r="C19" s="156">
        <f>ROUND(VALUE(SUBSTITUTE(実質収支比率等に係る経年分析!G$48,"▲","-")),2)</f>
        <v>7.88</v>
      </c>
      <c r="D19" s="156">
        <f>ROUND(VALUE(SUBSTITUTE(実質収支比率等に係る経年分析!H$48,"▲","-")),2)</f>
        <v>6.87</v>
      </c>
      <c r="E19" s="156">
        <f>ROUND(VALUE(SUBSTITUTE(実質収支比率等に係る経年分析!I$48,"▲","-")),2)</f>
        <v>4.9800000000000004</v>
      </c>
      <c r="F19" s="156">
        <f>ROUND(VALUE(SUBSTITUTE(実質収支比率等に係る経年分析!J$48,"▲","-")),2)</f>
        <v>6.79</v>
      </c>
    </row>
    <row r="20" spans="1:11" x14ac:dyDescent="0.2">
      <c r="A20" s="156" t="s">
        <v>53</v>
      </c>
      <c r="B20" s="156">
        <f>ROUND(VALUE(SUBSTITUTE(実質収支比率等に係る経年分析!F$47,"▲","-")),2)</f>
        <v>34.200000000000003</v>
      </c>
      <c r="C20" s="156">
        <f>ROUND(VALUE(SUBSTITUTE(実質収支比率等に係る経年分析!G$47,"▲","-")),2)</f>
        <v>32.409999999999997</v>
      </c>
      <c r="D20" s="156">
        <f>ROUND(VALUE(SUBSTITUTE(実質収支比率等に係る経年分析!H$47,"▲","-")),2)</f>
        <v>37.71</v>
      </c>
      <c r="E20" s="156">
        <f>ROUND(VALUE(SUBSTITUTE(実質収支比率等に係る経年分析!I$47,"▲","-")),2)</f>
        <v>37.229999999999997</v>
      </c>
      <c r="F20" s="156">
        <f>ROUND(VALUE(SUBSTITUTE(実質収支比率等に係る経年分析!J$47,"▲","-")),2)</f>
        <v>35.770000000000003</v>
      </c>
    </row>
    <row r="21" spans="1:11" x14ac:dyDescent="0.2">
      <c r="A21" s="156" t="s">
        <v>54</v>
      </c>
      <c r="B21" s="156">
        <f>IF(ISNUMBER(VALUE(SUBSTITUTE(実質収支比率等に係る経年分析!F$49,"▲","-"))),ROUND(VALUE(SUBSTITUTE(実質収支比率等に係る経年分析!F$49,"▲","-")),2),NA())</f>
        <v>-1.18</v>
      </c>
      <c r="C21" s="156">
        <f>IF(ISNUMBER(VALUE(SUBSTITUTE(実質収支比率等に係る経年分析!G$49,"▲","-"))),ROUND(VALUE(SUBSTITUTE(実質収支比率等に係る経年分析!G$49,"▲","-")),2),NA())</f>
        <v>3.33</v>
      </c>
      <c r="D21" s="156">
        <f>IF(ISNUMBER(VALUE(SUBSTITUTE(実質収支比率等に係る経年分析!H$49,"▲","-"))),ROUND(VALUE(SUBSTITUTE(実質収支比率等に係る経年分析!H$49,"▲","-")),2),NA())</f>
        <v>14.37</v>
      </c>
      <c r="E21" s="156">
        <f>IF(ISNUMBER(VALUE(SUBSTITUTE(実質収支比率等に係る経年分析!I$49,"▲","-"))),ROUND(VALUE(SUBSTITUTE(実質収支比率等に係る経年分析!I$49,"▲","-")),2),NA())</f>
        <v>-1.8</v>
      </c>
      <c r="F21" s="156">
        <f>IF(ISNUMBER(VALUE(SUBSTITUTE(実質収支比率等に係る経年分析!J$49,"▲","-"))),ROUND(VALUE(SUBSTITUTE(実質収支比率等に係る経年分析!J$49,"▲","-")),2),NA())</f>
        <v>1.1000000000000001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0.61</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
      <c r="A31" s="157" t="str">
        <f>IF(連結実質赤字比率に係る赤字・黒字の構成分析!C$39="",NA(),連結実質赤字比率に係る赤字・黒字の構成分析!C$39)</f>
        <v>介護サービス事業特別会計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0.28999999999999998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1.1599999999999999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0.61</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1.1200000000000001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0.62</v>
      </c>
    </row>
    <row r="34" spans="1:16" x14ac:dyDescent="0.2">
      <c r="A34" s="157" t="str">
        <f>IF(連結実質赤字比率に係る赤字・黒字の構成分析!C$36="",NA(),連結実質赤字比率に係る赤字・黒字の構成分析!C$36)</f>
        <v>国民健康保険病院事業会計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7.62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5.62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4.68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5.15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7.88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4.9800000000000004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21.98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21.14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21.57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22.5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710</v>
      </c>
      <c r="E42" s="158"/>
      <c r="F42" s="158"/>
      <c r="G42" s="158">
        <f>'実質公債費比率（分子）の構造'!L$52</f>
        <v>684</v>
      </c>
      <c r="H42" s="158"/>
      <c r="I42" s="158"/>
      <c r="J42" s="158">
        <f>'実質公債費比率（分子）の構造'!M$52</f>
        <v>671</v>
      </c>
      <c r="K42" s="158"/>
      <c r="L42" s="158"/>
      <c r="M42" s="158">
        <f>'実質公債費比率（分子）の構造'!N$52</f>
        <v>651</v>
      </c>
      <c r="N42" s="158"/>
      <c r="O42" s="158"/>
      <c r="P42" s="158">
        <f>'実質公債費比率（分子）の構造'!O$52</f>
        <v>600</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3</v>
      </c>
      <c r="L44" s="158"/>
      <c r="M44" s="158"/>
      <c r="N44" s="158">
        <f>'実質公債費比率（分子）の構造'!O$50</f>
        <v>2</v>
      </c>
      <c r="O44" s="158"/>
      <c r="P44" s="158"/>
    </row>
    <row r="45" spans="1:16" x14ac:dyDescent="0.2">
      <c r="A45" s="158" t="s">
        <v>63</v>
      </c>
      <c r="B45" s="158">
        <f>'実質公債費比率（分子）の構造'!K$49</f>
        <v>4</v>
      </c>
      <c r="C45" s="158"/>
      <c r="D45" s="158"/>
      <c r="E45" s="158">
        <f>'実質公債費比率（分子）の構造'!L$49</f>
        <v>4</v>
      </c>
      <c r="F45" s="158"/>
      <c r="G45" s="158"/>
      <c r="H45" s="158">
        <f>'実質公債費比率（分子）の構造'!M$49</f>
        <v>4</v>
      </c>
      <c r="I45" s="158"/>
      <c r="J45" s="158"/>
      <c r="K45" s="158">
        <f>'実質公債費比率（分子）の構造'!N$49</f>
        <v>4</v>
      </c>
      <c r="L45" s="158"/>
      <c r="M45" s="158"/>
      <c r="N45" s="158">
        <f>'実質公債費比率（分子）の構造'!O$49</f>
        <v>4</v>
      </c>
      <c r="O45" s="158"/>
      <c r="P45" s="158"/>
    </row>
    <row r="46" spans="1:16" x14ac:dyDescent="0.2">
      <c r="A46" s="158" t="s">
        <v>64</v>
      </c>
      <c r="B46" s="158">
        <f>'実質公債費比率（分子）の構造'!K$48</f>
        <v>256</v>
      </c>
      <c r="C46" s="158"/>
      <c r="D46" s="158"/>
      <c r="E46" s="158">
        <f>'実質公債費比率（分子）の構造'!L$48</f>
        <v>235</v>
      </c>
      <c r="F46" s="158"/>
      <c r="G46" s="158"/>
      <c r="H46" s="158">
        <f>'実質公債費比率（分子）の構造'!M$48</f>
        <v>254</v>
      </c>
      <c r="I46" s="158"/>
      <c r="J46" s="158"/>
      <c r="K46" s="158">
        <f>'実質公債費比率（分子）の構造'!N$48</f>
        <v>244</v>
      </c>
      <c r="L46" s="158"/>
      <c r="M46" s="158"/>
      <c r="N46" s="158">
        <f>'実質公債費比率（分子）の構造'!O$48</f>
        <v>224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816</v>
      </c>
      <c r="C49" s="158"/>
      <c r="D49" s="158"/>
      <c r="E49" s="158">
        <f>'実質公債費比率（分子）の構造'!L$45</f>
        <v>775</v>
      </c>
      <c r="F49" s="158"/>
      <c r="G49" s="158"/>
      <c r="H49" s="158">
        <f>'実質公債費比率（分子）の構造'!M$45</f>
        <v>789</v>
      </c>
      <c r="I49" s="158"/>
      <c r="J49" s="158"/>
      <c r="K49" s="158">
        <f>'実質公債費比率（分子）の構造'!N$45</f>
        <v>792</v>
      </c>
      <c r="L49" s="158"/>
      <c r="M49" s="158"/>
      <c r="N49" s="158">
        <f>'実質公債費比率（分子）の構造'!O$45</f>
        <v>771</v>
      </c>
      <c r="O49" s="158"/>
      <c r="P49" s="158"/>
    </row>
    <row r="50" spans="1:16" x14ac:dyDescent="0.2">
      <c r="A50" s="158" t="s">
        <v>67</v>
      </c>
      <c r="B50" s="158" t="e">
        <f>NA()</f>
        <v>#N/A</v>
      </c>
      <c r="C50" s="158">
        <f>IF(ISNUMBER('実質公債費比率（分子）の構造'!K$53),'実質公債費比率（分子）の構造'!K$53,NA())</f>
        <v>368</v>
      </c>
      <c r="D50" s="158" t="e">
        <f>NA()</f>
        <v>#N/A</v>
      </c>
      <c r="E50" s="158" t="e">
        <f>NA()</f>
        <v>#N/A</v>
      </c>
      <c r="F50" s="158">
        <f>IF(ISNUMBER('実質公債費比率（分子）の構造'!L$53),'実質公債費比率（分子）の構造'!L$53,NA())</f>
        <v>332</v>
      </c>
      <c r="G50" s="158" t="e">
        <f>NA()</f>
        <v>#N/A</v>
      </c>
      <c r="H50" s="158" t="e">
        <f>NA()</f>
        <v>#N/A</v>
      </c>
      <c r="I50" s="158">
        <f>IF(ISNUMBER('実質公債費比率（分子）の構造'!M$53),'実質公債費比率（分子）の構造'!M$53,NA())</f>
        <v>378</v>
      </c>
      <c r="J50" s="158" t="e">
        <f>NA()</f>
        <v>#N/A</v>
      </c>
      <c r="K50" s="158" t="e">
        <f>NA()</f>
        <v>#N/A</v>
      </c>
      <c r="L50" s="158">
        <f>IF(ISNUMBER('実質公債費比率（分子）の構造'!N$53),'実質公債費比率（分子）の構造'!N$53,NA())</f>
        <v>392</v>
      </c>
      <c r="M50" s="158" t="e">
        <f>NA()</f>
        <v>#N/A</v>
      </c>
      <c r="N50" s="158" t="e">
        <f>NA()</f>
        <v>#N/A</v>
      </c>
      <c r="O50" s="158">
        <f>IF(ISNUMBER('実質公債費比率（分子）の構造'!O$53),'実質公債費比率（分子）の構造'!O$53,NA())</f>
        <v>401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6205</v>
      </c>
      <c r="E56" s="157"/>
      <c r="F56" s="157"/>
      <c r="G56" s="157">
        <f>'将来負担比率（分子）の構造'!J$52</f>
        <v>7110</v>
      </c>
      <c r="H56" s="157"/>
      <c r="I56" s="157"/>
      <c r="J56" s="157">
        <f>'将来負担比率（分子）の構造'!K$52</f>
        <v>7009</v>
      </c>
      <c r="K56" s="157"/>
      <c r="L56" s="157"/>
      <c r="M56" s="157">
        <f>'将来負担比率（分子）の構造'!L$52</f>
        <v>6652</v>
      </c>
      <c r="N56" s="157"/>
      <c r="O56" s="157"/>
      <c r="P56" s="157">
        <f>'将来負担比率（分子）の構造'!M$52</f>
        <v>6549</v>
      </c>
    </row>
    <row r="57" spans="1:16" x14ac:dyDescent="0.2">
      <c r="A57" s="157" t="s">
        <v>42</v>
      </c>
      <c r="B57" s="157"/>
      <c r="C57" s="157"/>
      <c r="D57" s="157">
        <f>'将来負担比率（分子）の構造'!I$51</f>
        <v>198</v>
      </c>
      <c r="E57" s="157"/>
      <c r="F57" s="157"/>
      <c r="G57" s="157">
        <f>'将来負担比率（分子）の構造'!J$51</f>
        <v>156</v>
      </c>
      <c r="H57" s="157"/>
      <c r="I57" s="157"/>
      <c r="J57" s="157">
        <f>'将来負担比率（分子）の構造'!K$51</f>
        <v>115</v>
      </c>
      <c r="K57" s="157"/>
      <c r="L57" s="157"/>
      <c r="M57" s="157">
        <f>'将来負担比率（分子）の構造'!L$51</f>
        <v>85</v>
      </c>
      <c r="N57" s="157"/>
      <c r="O57" s="157"/>
      <c r="P57" s="157">
        <f>'将来負担比率（分子）の構造'!M$51</f>
        <v>62</v>
      </c>
    </row>
    <row r="58" spans="1:16" x14ac:dyDescent="0.2">
      <c r="A58" s="157" t="s">
        <v>41</v>
      </c>
      <c r="B58" s="157"/>
      <c r="C58" s="157"/>
      <c r="D58" s="157">
        <f>'将来負担比率（分子）の構造'!I$50</f>
        <v>3412</v>
      </c>
      <c r="E58" s="157"/>
      <c r="F58" s="157"/>
      <c r="G58" s="157">
        <f>'将来負担比率（分子）の構造'!J$50</f>
        <v>4089</v>
      </c>
      <c r="H58" s="157"/>
      <c r="I58" s="157"/>
      <c r="J58" s="157">
        <f>'将来負担比率（分子）の構造'!K$50</f>
        <v>3964</v>
      </c>
      <c r="K58" s="157"/>
      <c r="L58" s="157"/>
      <c r="M58" s="157">
        <f>'将来負担比率（分子）の構造'!L$50</f>
        <v>4054</v>
      </c>
      <c r="N58" s="157"/>
      <c r="O58" s="157"/>
      <c r="P58" s="157">
        <f>'将来負担比率（分子）の構造'!M$50</f>
        <v>4195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647</v>
      </c>
      <c r="C62" s="157"/>
      <c r="D62" s="157"/>
      <c r="E62" s="157">
        <f>'将来負担比率（分子）の構造'!J$45</f>
        <v>648</v>
      </c>
      <c r="F62" s="157"/>
      <c r="G62" s="157"/>
      <c r="H62" s="157">
        <f>'将来負担比率（分子）の構造'!K$45</f>
        <v>511</v>
      </c>
      <c r="I62" s="157"/>
      <c r="J62" s="157"/>
      <c r="K62" s="157">
        <f>'将来負担比率（分子）の構造'!L$45</f>
        <v>581</v>
      </c>
      <c r="L62" s="157"/>
      <c r="M62" s="157"/>
      <c r="N62" s="157">
        <f>'将来負担比率（分子）の構造'!M$45</f>
        <v>557</v>
      </c>
      <c r="O62" s="157"/>
      <c r="P62" s="157"/>
    </row>
    <row r="63" spans="1:16" x14ac:dyDescent="0.2">
      <c r="A63" s="157" t="s">
        <v>34</v>
      </c>
      <c r="B63" s="157">
        <f>'将来負担比率（分子）の構造'!I$44</f>
        <v>44</v>
      </c>
      <c r="C63" s="157"/>
      <c r="D63" s="157"/>
      <c r="E63" s="157">
        <f>'将来負担比率（分子）の構造'!J$44</f>
        <v>72</v>
      </c>
      <c r="F63" s="157"/>
      <c r="G63" s="157"/>
      <c r="H63" s="157">
        <f>'将来負担比率（分子）の構造'!K$44</f>
        <v>68</v>
      </c>
      <c r="I63" s="157"/>
      <c r="J63" s="157"/>
      <c r="K63" s="157">
        <f>'将来負担比率（分子）の構造'!L$44</f>
        <v>64</v>
      </c>
      <c r="L63" s="157"/>
      <c r="M63" s="157"/>
      <c r="N63" s="157">
        <f>'将来負担比率（分子）の構造'!M$44</f>
        <v>59</v>
      </c>
      <c r="O63" s="157"/>
      <c r="P63" s="157"/>
    </row>
    <row r="64" spans="1:16" x14ac:dyDescent="0.2">
      <c r="A64" s="157" t="s">
        <v>33</v>
      </c>
      <c r="B64" s="157">
        <f>'将来負担比率（分子）の構造'!I$43</f>
        <v>2473</v>
      </c>
      <c r="C64" s="157"/>
      <c r="D64" s="157"/>
      <c r="E64" s="157">
        <f>'将来負担比率（分子）の構造'!J$43</f>
        <v>2194</v>
      </c>
      <c r="F64" s="157"/>
      <c r="G64" s="157"/>
      <c r="H64" s="157">
        <f>'将来負担比率（分子）の構造'!K$43</f>
        <v>1930</v>
      </c>
      <c r="I64" s="157"/>
      <c r="J64" s="157"/>
      <c r="K64" s="157">
        <f>'将来負担比率（分子）の構造'!L$43</f>
        <v>1658</v>
      </c>
      <c r="L64" s="157"/>
      <c r="M64" s="157"/>
      <c r="N64" s="157">
        <f>'将来負担比率（分子）の構造'!M$43</f>
        <v>1602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7265</v>
      </c>
      <c r="C66" s="157"/>
      <c r="D66" s="157"/>
      <c r="E66" s="157">
        <f>'将来負担比率（分子）の構造'!J$41</f>
        <v>9508</v>
      </c>
      <c r="F66" s="157"/>
      <c r="G66" s="157"/>
      <c r="H66" s="157">
        <f>'将来負担比率（分子）の構造'!K$41</f>
        <v>9242</v>
      </c>
      <c r="I66" s="157"/>
      <c r="J66" s="157"/>
      <c r="K66" s="157">
        <f>'将来負担比率（分子）の構造'!L$41</f>
        <v>8798</v>
      </c>
      <c r="L66" s="157"/>
      <c r="M66" s="157"/>
      <c r="N66" s="157">
        <f>'将来負担比率（分子）の構造'!M$41</f>
        <v>8653</v>
      </c>
      <c r="O66" s="157"/>
      <c r="P66" s="157"/>
    </row>
    <row r="67" spans="1:16" x14ac:dyDescent="0.2">
      <c r="A67" s="157" t="s">
        <v>71</v>
      </c>
      <c r="B67" s="157" t="e">
        <f>NA()</f>
        <v>#N/A</v>
      </c>
      <c r="C67" s="157">
        <f>IF(ISNUMBER('将来負担比率（分子）の構造'!I$53), IF('将来負担比率（分子）の構造'!I$53 &lt; 0, 0, '将来負担比率（分子）の構造'!I$53), NA())</f>
        <v>614</v>
      </c>
      <c r="D67" s="157" t="e">
        <f>NA()</f>
        <v>#N/A</v>
      </c>
      <c r="E67" s="157" t="e">
        <f>NA()</f>
        <v>#N/A</v>
      </c>
      <c r="F67" s="157">
        <f>IF(ISNUMBER('将来負担比率（分子）の構造'!J$53), IF('将来負担比率（分子）の構造'!J$53 &lt; 0, 0, '将来負担比率（分子）の構造'!J$53), NA())</f>
        <v>1068</v>
      </c>
      <c r="G67" s="157" t="e">
        <f>NA()</f>
        <v>#N/A</v>
      </c>
      <c r="H67" s="157" t="e">
        <f>NA()</f>
        <v>#N/A</v>
      </c>
      <c r="I67" s="157">
        <f>IF(ISNUMBER('将来負担比率（分子）の構造'!K$53), IF('将来負担比率（分子）の構造'!K$53 &lt; 0, 0, '将来負担比率（分子）の構造'!K$53), NA())</f>
        <v>664</v>
      </c>
      <c r="J67" s="157" t="e">
        <f>NA()</f>
        <v>#N/A</v>
      </c>
      <c r="K67" s="157" t="e">
        <f>NA()</f>
        <v>#N/A</v>
      </c>
      <c r="L67" s="157">
        <f>IF(ISNUMBER('将来負担比率（分子）の構造'!L$53), IF('将来負担比率（分子）の構造'!L$53 &lt; 0, 0, '将来負担比率（分子）の構造'!L$53), NA())</f>
        <v>309</v>
      </c>
      <c r="M67" s="157" t="e">
        <f>NA()</f>
        <v>#N/A</v>
      </c>
      <c r="N67" s="157" t="e">
        <f>NA()</f>
        <v>#N/A</v>
      </c>
      <c r="O67" s="157">
        <f>IF(ISNUMBER('将来負担比率（分子）の構造'!M$53), IF('将来負担比率（分子）の構造'!M$53 &lt; 0, 0, '将来負担比率（分子）の構造'!M$53), NA())</f>
        <v>65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1670</v>
      </c>
      <c r="C72" s="161">
        <f>基金残高に係る経年分析!G55</f>
        <v>1670</v>
      </c>
      <c r="D72" s="161">
        <f>基金残高に係る経年分析!H55</f>
        <v>1634</v>
      </c>
    </row>
    <row r="73" spans="1:16" x14ac:dyDescent="0.2">
      <c r="A73" s="160" t="s">
        <v>74</v>
      </c>
      <c r="B73" s="161">
        <f>基金残高に係る経年分析!F56</f>
        <v>280</v>
      </c>
      <c r="C73" s="161">
        <f>基金残高に係る経年分析!G56</f>
        <v>490</v>
      </c>
      <c r="D73" s="161">
        <f>基金残高に係る経年分析!H56</f>
        <v>765</v>
      </c>
    </row>
    <row r="74" spans="1:16" x14ac:dyDescent="0.2">
      <c r="A74" s="160" t="s">
        <v>75</v>
      </c>
      <c r="B74" s="161">
        <f>基金残高に係る経年分析!F57</f>
        <v>2013</v>
      </c>
      <c r="C74" s="161">
        <f>基金残高に係る経年分析!G57</f>
        <v>1894</v>
      </c>
      <c r="D74" s="161">
        <f>基金残高に係る経年分析!H57</f>
        <v>1796</v>
      </c>
    </row>
  </sheetData>
  <sheetProtection algorithmName="SHA-512" hashValue="LBnO5Wp7iloZRkSw0N0iagQRg9oFhtvmmF090FM3OYsqLBnvxAts2yctduLd1qe+OcQSjCdfzp0zkOmobHMfpA==" saltValue="uDJ03AEtA4xvcjg25+pp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1012349</v>
      </c>
      <c r="S5" s="600"/>
      <c r="T5" s="600"/>
      <c r="U5" s="600"/>
      <c r="V5" s="600"/>
      <c r="W5" s="600"/>
      <c r="X5" s="600"/>
      <c r="Y5" s="601"/>
      <c r="Z5" s="602">
        <v>11</v>
      </c>
      <c r="AA5" s="602"/>
      <c r="AB5" s="602"/>
      <c r="AC5" s="602"/>
      <c r="AD5" s="603">
        <v>1012349</v>
      </c>
      <c r="AE5" s="603"/>
      <c r="AF5" s="603"/>
      <c r="AG5" s="603"/>
      <c r="AH5" s="603"/>
      <c r="AI5" s="603"/>
      <c r="AJ5" s="603"/>
      <c r="AK5" s="603"/>
      <c r="AL5" s="604">
        <v>21.7</v>
      </c>
      <c r="AM5" s="605"/>
      <c r="AN5" s="605"/>
      <c r="AO5" s="606"/>
      <c r="AP5" s="596" t="s">
        <v>216</v>
      </c>
      <c r="AQ5" s="597"/>
      <c r="AR5" s="597"/>
      <c r="AS5" s="597"/>
      <c r="AT5" s="597"/>
      <c r="AU5" s="597"/>
      <c r="AV5" s="597"/>
      <c r="AW5" s="597"/>
      <c r="AX5" s="597"/>
      <c r="AY5" s="597"/>
      <c r="AZ5" s="597"/>
      <c r="BA5" s="597"/>
      <c r="BB5" s="597"/>
      <c r="BC5" s="597"/>
      <c r="BD5" s="597"/>
      <c r="BE5" s="597"/>
      <c r="BF5" s="598"/>
      <c r="BG5" s="610">
        <v>1008360</v>
      </c>
      <c r="BH5" s="611"/>
      <c r="BI5" s="611"/>
      <c r="BJ5" s="611"/>
      <c r="BK5" s="611"/>
      <c r="BL5" s="611"/>
      <c r="BM5" s="611"/>
      <c r="BN5" s="612"/>
      <c r="BO5" s="613">
        <v>99.6</v>
      </c>
      <c r="BP5" s="613"/>
      <c r="BQ5" s="613"/>
      <c r="BR5" s="613"/>
      <c r="BS5" s="614">
        <v>32361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179841</v>
      </c>
      <c r="S6" s="611"/>
      <c r="T6" s="611"/>
      <c r="U6" s="611"/>
      <c r="V6" s="611"/>
      <c r="W6" s="611"/>
      <c r="X6" s="611"/>
      <c r="Y6" s="612"/>
      <c r="Z6" s="613">
        <v>2</v>
      </c>
      <c r="AA6" s="613"/>
      <c r="AB6" s="613"/>
      <c r="AC6" s="613"/>
      <c r="AD6" s="614">
        <v>179841</v>
      </c>
      <c r="AE6" s="614"/>
      <c r="AF6" s="614"/>
      <c r="AG6" s="614"/>
      <c r="AH6" s="614"/>
      <c r="AI6" s="614"/>
      <c r="AJ6" s="614"/>
      <c r="AK6" s="614"/>
      <c r="AL6" s="615">
        <v>3.9</v>
      </c>
      <c r="AM6" s="616"/>
      <c r="AN6" s="616"/>
      <c r="AO6" s="617"/>
      <c r="AP6" s="607" t="s">
        <v>221</v>
      </c>
      <c r="AQ6" s="608"/>
      <c r="AR6" s="608"/>
      <c r="AS6" s="608"/>
      <c r="AT6" s="608"/>
      <c r="AU6" s="608"/>
      <c r="AV6" s="608"/>
      <c r="AW6" s="608"/>
      <c r="AX6" s="608"/>
      <c r="AY6" s="608"/>
      <c r="AZ6" s="608"/>
      <c r="BA6" s="608"/>
      <c r="BB6" s="608"/>
      <c r="BC6" s="608"/>
      <c r="BD6" s="608"/>
      <c r="BE6" s="608"/>
      <c r="BF6" s="609"/>
      <c r="BG6" s="610">
        <v>1008360</v>
      </c>
      <c r="BH6" s="611"/>
      <c r="BI6" s="611"/>
      <c r="BJ6" s="611"/>
      <c r="BK6" s="611"/>
      <c r="BL6" s="611"/>
      <c r="BM6" s="611"/>
      <c r="BN6" s="612"/>
      <c r="BO6" s="613">
        <v>99.6</v>
      </c>
      <c r="BP6" s="613"/>
      <c r="BQ6" s="613"/>
      <c r="BR6" s="613"/>
      <c r="BS6" s="614">
        <v>32361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80599</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80599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381</v>
      </c>
      <c r="S7" s="611"/>
      <c r="T7" s="611"/>
      <c r="U7" s="611"/>
      <c r="V7" s="611"/>
      <c r="W7" s="611"/>
      <c r="X7" s="611"/>
      <c r="Y7" s="612"/>
      <c r="Z7" s="613">
        <v>0</v>
      </c>
      <c r="AA7" s="613"/>
      <c r="AB7" s="613"/>
      <c r="AC7" s="613"/>
      <c r="AD7" s="614">
        <v>381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408727</v>
      </c>
      <c r="BH7" s="611"/>
      <c r="BI7" s="611"/>
      <c r="BJ7" s="611"/>
      <c r="BK7" s="611"/>
      <c r="BL7" s="611"/>
      <c r="BM7" s="611"/>
      <c r="BN7" s="612"/>
      <c r="BO7" s="613">
        <v>40.4</v>
      </c>
      <c r="BP7" s="613"/>
      <c r="BQ7" s="613"/>
      <c r="BR7" s="613"/>
      <c r="BS7" s="614">
        <v>32361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2504009</v>
      </c>
      <c r="CS7" s="611"/>
      <c r="CT7" s="611"/>
      <c r="CU7" s="611"/>
      <c r="CV7" s="611"/>
      <c r="CW7" s="611"/>
      <c r="CX7" s="611"/>
      <c r="CY7" s="612"/>
      <c r="CZ7" s="613">
        <v>28.3</v>
      </c>
      <c r="DA7" s="613"/>
      <c r="DB7" s="613"/>
      <c r="DC7" s="613"/>
      <c r="DD7" s="619">
        <v>1078566</v>
      </c>
      <c r="DE7" s="611"/>
      <c r="DF7" s="611"/>
      <c r="DG7" s="611"/>
      <c r="DH7" s="611"/>
      <c r="DI7" s="611"/>
      <c r="DJ7" s="611"/>
      <c r="DK7" s="611"/>
      <c r="DL7" s="611"/>
      <c r="DM7" s="611"/>
      <c r="DN7" s="611"/>
      <c r="DO7" s="611"/>
      <c r="DP7" s="612"/>
      <c r="DQ7" s="619">
        <v>811850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3644</v>
      </c>
      <c r="S8" s="611"/>
      <c r="T8" s="611"/>
      <c r="U8" s="611"/>
      <c r="V8" s="611"/>
      <c r="W8" s="611"/>
      <c r="X8" s="611"/>
      <c r="Y8" s="612"/>
      <c r="Z8" s="613">
        <v>0</v>
      </c>
      <c r="AA8" s="613"/>
      <c r="AB8" s="613"/>
      <c r="AC8" s="613"/>
      <c r="AD8" s="614">
        <v>3644</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7185</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1431887</v>
      </c>
      <c r="CS8" s="611"/>
      <c r="CT8" s="611"/>
      <c r="CU8" s="611"/>
      <c r="CV8" s="611"/>
      <c r="CW8" s="611"/>
      <c r="CX8" s="611"/>
      <c r="CY8" s="612"/>
      <c r="CZ8" s="613">
        <v>16.2</v>
      </c>
      <c r="DA8" s="613"/>
      <c r="DB8" s="613"/>
      <c r="DC8" s="613"/>
      <c r="DD8" s="619">
        <v>20686</v>
      </c>
      <c r="DE8" s="611"/>
      <c r="DF8" s="611"/>
      <c r="DG8" s="611"/>
      <c r="DH8" s="611"/>
      <c r="DI8" s="611"/>
      <c r="DJ8" s="611"/>
      <c r="DK8" s="611"/>
      <c r="DL8" s="611"/>
      <c r="DM8" s="611"/>
      <c r="DN8" s="611"/>
      <c r="DO8" s="611"/>
      <c r="DP8" s="612"/>
      <c r="DQ8" s="619">
        <v>871635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5622</v>
      </c>
      <c r="S9" s="611"/>
      <c r="T9" s="611"/>
      <c r="U9" s="611"/>
      <c r="V9" s="611"/>
      <c r="W9" s="611"/>
      <c r="X9" s="611"/>
      <c r="Y9" s="612"/>
      <c r="Z9" s="613">
        <v>0.1</v>
      </c>
      <c r="AA9" s="613"/>
      <c r="AB9" s="613"/>
      <c r="AC9" s="613"/>
      <c r="AD9" s="614">
        <v>5622</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288205</v>
      </c>
      <c r="BH9" s="611"/>
      <c r="BI9" s="611"/>
      <c r="BJ9" s="611"/>
      <c r="BK9" s="611"/>
      <c r="BL9" s="611"/>
      <c r="BM9" s="611"/>
      <c r="BN9" s="612"/>
      <c r="BO9" s="613">
        <v>28.5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967507</v>
      </c>
      <c r="CS9" s="611"/>
      <c r="CT9" s="611"/>
      <c r="CU9" s="611"/>
      <c r="CV9" s="611"/>
      <c r="CW9" s="611"/>
      <c r="CX9" s="611"/>
      <c r="CY9" s="612"/>
      <c r="CZ9" s="613">
        <v>10.9</v>
      </c>
      <c r="DA9" s="613"/>
      <c r="DB9" s="613"/>
      <c r="DC9" s="613"/>
      <c r="DD9" s="619">
        <v>17500</v>
      </c>
      <c r="DE9" s="611"/>
      <c r="DF9" s="611"/>
      <c r="DG9" s="611"/>
      <c r="DH9" s="611"/>
      <c r="DI9" s="611"/>
      <c r="DJ9" s="611"/>
      <c r="DK9" s="611"/>
      <c r="DL9" s="611"/>
      <c r="DM9" s="611"/>
      <c r="DN9" s="611"/>
      <c r="DO9" s="611"/>
      <c r="DP9" s="612"/>
      <c r="DQ9" s="619">
        <v>901581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32144</v>
      </c>
      <c r="BH10" s="611"/>
      <c r="BI10" s="611"/>
      <c r="BJ10" s="611"/>
      <c r="BK10" s="611"/>
      <c r="BL10" s="611"/>
      <c r="BM10" s="611"/>
      <c r="BN10" s="612"/>
      <c r="BO10" s="613">
        <v>3.2</v>
      </c>
      <c r="BP10" s="613"/>
      <c r="BQ10" s="613"/>
      <c r="BR10" s="613"/>
      <c r="BS10" s="614">
        <v>9162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10510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10421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156602</v>
      </c>
      <c r="S11" s="611"/>
      <c r="T11" s="611"/>
      <c r="U11" s="611"/>
      <c r="V11" s="611"/>
      <c r="W11" s="611"/>
      <c r="X11" s="611"/>
      <c r="Y11" s="612"/>
      <c r="Z11" s="615">
        <v>1.7</v>
      </c>
      <c r="AA11" s="616"/>
      <c r="AB11" s="616"/>
      <c r="AC11" s="622"/>
      <c r="AD11" s="619">
        <v>156602</v>
      </c>
      <c r="AE11" s="611"/>
      <c r="AF11" s="611"/>
      <c r="AG11" s="611"/>
      <c r="AH11" s="611"/>
      <c r="AI11" s="611"/>
      <c r="AJ11" s="611"/>
      <c r="AK11" s="612"/>
      <c r="AL11" s="615">
        <v>3.4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81193</v>
      </c>
      <c r="BH11" s="611"/>
      <c r="BI11" s="611"/>
      <c r="BJ11" s="611"/>
      <c r="BK11" s="611"/>
      <c r="BL11" s="611"/>
      <c r="BM11" s="611"/>
      <c r="BN11" s="612"/>
      <c r="BO11" s="613">
        <v>8</v>
      </c>
      <c r="BP11" s="613"/>
      <c r="BQ11" s="613"/>
      <c r="BR11" s="613"/>
      <c r="BS11" s="614">
        <v>23199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649095</v>
      </c>
      <c r="CS11" s="611"/>
      <c r="CT11" s="611"/>
      <c r="CU11" s="611"/>
      <c r="CV11" s="611"/>
      <c r="CW11" s="611"/>
      <c r="CX11" s="611"/>
      <c r="CY11" s="612"/>
      <c r="CZ11" s="613">
        <v>7.3</v>
      </c>
      <c r="DA11" s="613"/>
      <c r="DB11" s="613"/>
      <c r="DC11" s="613"/>
      <c r="DD11" s="619">
        <v>247593</v>
      </c>
      <c r="DE11" s="611"/>
      <c r="DF11" s="611"/>
      <c r="DG11" s="611"/>
      <c r="DH11" s="611"/>
      <c r="DI11" s="611"/>
      <c r="DJ11" s="611"/>
      <c r="DK11" s="611"/>
      <c r="DL11" s="611"/>
      <c r="DM11" s="611"/>
      <c r="DN11" s="611"/>
      <c r="DO11" s="611"/>
      <c r="DP11" s="612"/>
      <c r="DQ11" s="619">
        <v>302401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522733</v>
      </c>
      <c r="BH12" s="611"/>
      <c r="BI12" s="611"/>
      <c r="BJ12" s="611"/>
      <c r="BK12" s="611"/>
      <c r="BL12" s="611"/>
      <c r="BM12" s="611"/>
      <c r="BN12" s="612"/>
      <c r="BO12" s="613">
        <v>51.6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519206</v>
      </c>
      <c r="CS12" s="611"/>
      <c r="CT12" s="611"/>
      <c r="CU12" s="611"/>
      <c r="CV12" s="611"/>
      <c r="CW12" s="611"/>
      <c r="CX12" s="611"/>
      <c r="CY12" s="612"/>
      <c r="CZ12" s="613">
        <v>5.9</v>
      </c>
      <c r="DA12" s="613"/>
      <c r="DB12" s="613"/>
      <c r="DC12" s="613"/>
      <c r="DD12" s="619">
        <v>203305</v>
      </c>
      <c r="DE12" s="611"/>
      <c r="DF12" s="611"/>
      <c r="DG12" s="611"/>
      <c r="DH12" s="611"/>
      <c r="DI12" s="611"/>
      <c r="DJ12" s="611"/>
      <c r="DK12" s="611"/>
      <c r="DL12" s="611"/>
      <c r="DM12" s="611"/>
      <c r="DN12" s="611"/>
      <c r="DO12" s="611"/>
      <c r="DP12" s="612"/>
      <c r="DQ12" s="619">
        <v>193240</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513790</v>
      </c>
      <c r="BH13" s="611"/>
      <c r="BI13" s="611"/>
      <c r="BJ13" s="611"/>
      <c r="BK13" s="611"/>
      <c r="BL13" s="611"/>
      <c r="BM13" s="611"/>
      <c r="BN13" s="612"/>
      <c r="BO13" s="613">
        <v>50.8</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888354</v>
      </c>
      <c r="CS13" s="611"/>
      <c r="CT13" s="611"/>
      <c r="CU13" s="611"/>
      <c r="CV13" s="611"/>
      <c r="CW13" s="611"/>
      <c r="CX13" s="611"/>
      <c r="CY13" s="612"/>
      <c r="CZ13" s="613">
        <v>10</v>
      </c>
      <c r="DA13" s="613"/>
      <c r="DB13" s="613"/>
      <c r="DC13" s="613"/>
      <c r="DD13" s="619">
        <v>350170</v>
      </c>
      <c r="DE13" s="611"/>
      <c r="DF13" s="611"/>
      <c r="DG13" s="611"/>
      <c r="DH13" s="611"/>
      <c r="DI13" s="611"/>
      <c r="DJ13" s="611"/>
      <c r="DK13" s="611"/>
      <c r="DL13" s="611"/>
      <c r="DM13" s="611"/>
      <c r="DN13" s="611"/>
      <c r="DO13" s="611"/>
      <c r="DP13" s="612"/>
      <c r="DQ13" s="619">
        <v>502423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22320</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268016</v>
      </c>
      <c r="CS14" s="611"/>
      <c r="CT14" s="611"/>
      <c r="CU14" s="611"/>
      <c r="CV14" s="611"/>
      <c r="CW14" s="611"/>
      <c r="CX14" s="611"/>
      <c r="CY14" s="612"/>
      <c r="CZ14" s="613">
        <v>3</v>
      </c>
      <c r="DA14" s="613"/>
      <c r="DB14" s="613"/>
      <c r="DC14" s="613"/>
      <c r="DD14" s="619">
        <v>17100</v>
      </c>
      <c r="DE14" s="611"/>
      <c r="DF14" s="611"/>
      <c r="DG14" s="611"/>
      <c r="DH14" s="611"/>
      <c r="DI14" s="611"/>
      <c r="DJ14" s="611"/>
      <c r="DK14" s="611"/>
      <c r="DL14" s="611"/>
      <c r="DM14" s="611"/>
      <c r="DN14" s="611"/>
      <c r="DO14" s="611"/>
      <c r="DP14" s="612"/>
      <c r="DQ14" s="619">
        <v>235135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18144</v>
      </c>
      <c r="S15" s="611"/>
      <c r="T15" s="611"/>
      <c r="U15" s="611"/>
      <c r="V15" s="611"/>
      <c r="W15" s="611"/>
      <c r="X15" s="611"/>
      <c r="Y15" s="612"/>
      <c r="Z15" s="613">
        <v>0.2</v>
      </c>
      <c r="AA15" s="613"/>
      <c r="AB15" s="613"/>
      <c r="AC15" s="613"/>
      <c r="AD15" s="614">
        <v>18144</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54580</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772869</v>
      </c>
      <c r="CS15" s="611"/>
      <c r="CT15" s="611"/>
      <c r="CU15" s="611"/>
      <c r="CV15" s="611"/>
      <c r="CW15" s="611"/>
      <c r="CX15" s="611"/>
      <c r="CY15" s="612"/>
      <c r="CZ15" s="613">
        <v>8.6999999999999993</v>
      </c>
      <c r="DA15" s="613"/>
      <c r="DB15" s="613"/>
      <c r="DC15" s="613"/>
      <c r="DD15" s="619">
        <v>182600</v>
      </c>
      <c r="DE15" s="611"/>
      <c r="DF15" s="611"/>
      <c r="DG15" s="611"/>
      <c r="DH15" s="611"/>
      <c r="DI15" s="611"/>
      <c r="DJ15" s="611"/>
      <c r="DK15" s="611"/>
      <c r="DL15" s="611"/>
      <c r="DM15" s="611"/>
      <c r="DN15" s="611"/>
      <c r="DO15" s="611"/>
      <c r="DP15" s="612"/>
      <c r="DQ15" s="619">
        <v>538136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15195</v>
      </c>
      <c r="S16" s="611"/>
      <c r="T16" s="611"/>
      <c r="U16" s="611"/>
      <c r="V16" s="611"/>
      <c r="W16" s="611"/>
      <c r="X16" s="611"/>
      <c r="Y16" s="612"/>
      <c r="Z16" s="613">
        <v>0.2</v>
      </c>
      <c r="AA16" s="613"/>
      <c r="AB16" s="613"/>
      <c r="AC16" s="613"/>
      <c r="AD16" s="614">
        <v>15195</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28570</v>
      </c>
      <c r="S17" s="611"/>
      <c r="T17" s="611"/>
      <c r="U17" s="611"/>
      <c r="V17" s="611"/>
      <c r="W17" s="611"/>
      <c r="X17" s="611"/>
      <c r="Y17" s="612"/>
      <c r="Z17" s="613">
        <v>0.3</v>
      </c>
      <c r="AA17" s="613"/>
      <c r="AB17" s="613"/>
      <c r="AC17" s="613"/>
      <c r="AD17" s="614">
        <v>28570</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770990</v>
      </c>
      <c r="CS17" s="611"/>
      <c r="CT17" s="611"/>
      <c r="CU17" s="611"/>
      <c r="CV17" s="611"/>
      <c r="CW17" s="611"/>
      <c r="CX17" s="611"/>
      <c r="CY17" s="612"/>
      <c r="CZ17" s="613">
        <v>8.6999999999999993</v>
      </c>
      <c r="DA17" s="613"/>
      <c r="DB17" s="613"/>
      <c r="DC17" s="613"/>
      <c r="DD17" s="619" t="s">
        <v>122</v>
      </c>
      <c r="DE17" s="611"/>
      <c r="DF17" s="611"/>
      <c r="DG17" s="611"/>
      <c r="DH17" s="611"/>
      <c r="DI17" s="611"/>
      <c r="DJ17" s="611"/>
      <c r="DK17" s="611"/>
      <c r="DL17" s="611"/>
      <c r="DM17" s="611"/>
      <c r="DN17" s="611"/>
      <c r="DO17" s="611"/>
      <c r="DP17" s="612"/>
      <c r="DQ17" s="619">
        <v>746886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4157</v>
      </c>
      <c r="S18" s="611"/>
      <c r="T18" s="611"/>
      <c r="U18" s="611"/>
      <c r="V18" s="611"/>
      <c r="W18" s="611"/>
      <c r="X18" s="611"/>
      <c r="Y18" s="612"/>
      <c r="Z18" s="613">
        <v>0</v>
      </c>
      <c r="AA18" s="613"/>
      <c r="AB18" s="613"/>
      <c r="AC18" s="613"/>
      <c r="AD18" s="614">
        <v>4157</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24051</v>
      </c>
      <c r="S19" s="611"/>
      <c r="T19" s="611"/>
      <c r="U19" s="611"/>
      <c r="V19" s="611"/>
      <c r="W19" s="611"/>
      <c r="X19" s="611"/>
      <c r="Y19" s="612"/>
      <c r="Z19" s="613">
        <v>0.3</v>
      </c>
      <c r="AA19" s="613"/>
      <c r="AB19" s="613"/>
      <c r="AC19" s="613"/>
      <c r="AD19" s="614">
        <v>24051</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3989</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362</v>
      </c>
      <c r="S20" s="611"/>
      <c r="T20" s="611"/>
      <c r="U20" s="611"/>
      <c r="V20" s="611"/>
      <c r="W20" s="611"/>
      <c r="X20" s="611"/>
      <c r="Y20" s="612"/>
      <c r="Z20" s="613">
        <v>0</v>
      </c>
      <c r="AA20" s="613"/>
      <c r="AB20" s="613"/>
      <c r="AC20" s="613"/>
      <c r="AD20" s="614">
        <v>362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3989</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8863042</v>
      </c>
      <c r="CS20" s="611"/>
      <c r="CT20" s="611"/>
      <c r="CU20" s="611"/>
      <c r="CV20" s="611"/>
      <c r="CW20" s="611"/>
      <c r="CX20" s="611"/>
      <c r="CY20" s="612"/>
      <c r="CZ20" s="613">
        <v>100</v>
      </c>
      <c r="DA20" s="613"/>
      <c r="DB20" s="613"/>
      <c r="DC20" s="613"/>
      <c r="DD20" s="619">
        <v>2117520</v>
      </c>
      <c r="DE20" s="611"/>
      <c r="DF20" s="611"/>
      <c r="DG20" s="611"/>
      <c r="DH20" s="611"/>
      <c r="DI20" s="611"/>
      <c r="DJ20" s="611"/>
      <c r="DK20" s="611"/>
      <c r="DL20" s="611"/>
      <c r="DM20" s="611"/>
      <c r="DN20" s="611"/>
      <c r="DO20" s="611"/>
      <c r="DP20" s="612"/>
      <c r="DQ20" s="619">
        <v>5194307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3540407</v>
      </c>
      <c r="S21" s="611"/>
      <c r="T21" s="611"/>
      <c r="U21" s="611"/>
      <c r="V21" s="611"/>
      <c r="W21" s="611"/>
      <c r="X21" s="611"/>
      <c r="Y21" s="612"/>
      <c r="Z21" s="613">
        <v>38.6</v>
      </c>
      <c r="AA21" s="613"/>
      <c r="AB21" s="613"/>
      <c r="AC21" s="613"/>
      <c r="AD21" s="614">
        <v>3220142</v>
      </c>
      <c r="AE21" s="614"/>
      <c r="AF21" s="614"/>
      <c r="AG21" s="614"/>
      <c r="AH21" s="614"/>
      <c r="AI21" s="614"/>
      <c r="AJ21" s="614"/>
      <c r="AK21" s="614"/>
      <c r="AL21" s="615">
        <v>69.099999999999994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3989</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3220142</v>
      </c>
      <c r="S22" s="611"/>
      <c r="T22" s="611"/>
      <c r="U22" s="611"/>
      <c r="V22" s="611"/>
      <c r="W22" s="611"/>
      <c r="X22" s="611"/>
      <c r="Y22" s="612"/>
      <c r="Z22" s="613">
        <v>35.1</v>
      </c>
      <c r="AA22" s="613"/>
      <c r="AB22" s="613"/>
      <c r="AC22" s="613"/>
      <c r="AD22" s="614">
        <v>3220142</v>
      </c>
      <c r="AE22" s="614"/>
      <c r="AF22" s="614"/>
      <c r="AG22" s="614"/>
      <c r="AH22" s="614"/>
      <c r="AI22" s="614"/>
      <c r="AJ22" s="614"/>
      <c r="AK22" s="614"/>
      <c r="AL22" s="615">
        <v>69.099999999999994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320265</v>
      </c>
      <c r="S23" s="611"/>
      <c r="T23" s="611"/>
      <c r="U23" s="611"/>
      <c r="V23" s="611"/>
      <c r="W23" s="611"/>
      <c r="X23" s="611"/>
      <c r="Y23" s="612"/>
      <c r="Z23" s="613">
        <v>3.5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2520188</v>
      </c>
      <c r="CS24" s="600"/>
      <c r="CT24" s="600"/>
      <c r="CU24" s="600"/>
      <c r="CV24" s="600"/>
      <c r="CW24" s="600"/>
      <c r="CX24" s="600"/>
      <c r="CY24" s="601"/>
      <c r="CZ24" s="604">
        <v>28.4</v>
      </c>
      <c r="DA24" s="605"/>
      <c r="DB24" s="605"/>
      <c r="DC24" s="621"/>
      <c r="DD24" s="644">
        <v>1986280</v>
      </c>
      <c r="DE24" s="600"/>
      <c r="DF24" s="600"/>
      <c r="DG24" s="600"/>
      <c r="DH24" s="600"/>
      <c r="DI24" s="600"/>
      <c r="DJ24" s="600"/>
      <c r="DK24" s="601"/>
      <c r="DL24" s="644">
        <v>1885636</v>
      </c>
      <c r="DM24" s="600"/>
      <c r="DN24" s="600"/>
      <c r="DO24" s="600"/>
      <c r="DP24" s="600"/>
      <c r="DQ24" s="600"/>
      <c r="DR24" s="600"/>
      <c r="DS24" s="600"/>
      <c r="DT24" s="600"/>
      <c r="DU24" s="600"/>
      <c r="DV24" s="601"/>
      <c r="DW24" s="604">
        <v>40.4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4960755</v>
      </c>
      <c r="S25" s="611"/>
      <c r="T25" s="611"/>
      <c r="U25" s="611"/>
      <c r="V25" s="611"/>
      <c r="W25" s="611"/>
      <c r="X25" s="611"/>
      <c r="Y25" s="612"/>
      <c r="Z25" s="613">
        <v>54</v>
      </c>
      <c r="AA25" s="613"/>
      <c r="AB25" s="613"/>
      <c r="AC25" s="613"/>
      <c r="AD25" s="614">
        <v>4640490</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1144175</v>
      </c>
      <c r="CS25" s="640"/>
      <c r="CT25" s="640"/>
      <c r="CU25" s="640"/>
      <c r="CV25" s="640"/>
      <c r="CW25" s="640"/>
      <c r="CX25" s="640"/>
      <c r="CY25" s="641"/>
      <c r="CZ25" s="615">
        <v>12.9</v>
      </c>
      <c r="DA25" s="642"/>
      <c r="DB25" s="642"/>
      <c r="DC25" s="645"/>
      <c r="DD25" s="619">
        <v>1013545</v>
      </c>
      <c r="DE25" s="640"/>
      <c r="DF25" s="640"/>
      <c r="DG25" s="640"/>
      <c r="DH25" s="640"/>
      <c r="DI25" s="640"/>
      <c r="DJ25" s="640"/>
      <c r="DK25" s="641"/>
      <c r="DL25" s="619">
        <v>983734</v>
      </c>
      <c r="DM25" s="640"/>
      <c r="DN25" s="640"/>
      <c r="DO25" s="640"/>
      <c r="DP25" s="640"/>
      <c r="DQ25" s="640"/>
      <c r="DR25" s="640"/>
      <c r="DS25" s="640"/>
      <c r="DT25" s="640"/>
      <c r="DU25" s="640"/>
      <c r="DV25" s="641"/>
      <c r="DW25" s="615">
        <v>21.1</v>
      </c>
      <c r="DX25" s="642"/>
      <c r="DY25" s="642"/>
      <c r="DZ25" s="642"/>
      <c r="EA25" s="642"/>
      <c r="EB25" s="642"/>
      <c r="EC25" s="643"/>
    </row>
    <row r="26" spans="2:133" ht="11.25" customHeight="1" x14ac:dyDescent="0.2">
      <c r="B26" s="607" t="s">
        <v>283</v>
      </c>
      <c r="C26" s="608"/>
      <c r="D26" s="608"/>
      <c r="E26" s="608"/>
      <c r="F26" s="608"/>
      <c r="G26" s="608"/>
      <c r="H26" s="608"/>
      <c r="I26" s="608"/>
      <c r="J26" s="608"/>
      <c r="K26" s="608"/>
      <c r="L26" s="608"/>
      <c r="M26" s="608"/>
      <c r="N26" s="608"/>
      <c r="O26" s="608"/>
      <c r="P26" s="608"/>
      <c r="Q26" s="609"/>
      <c r="R26" s="610">
        <v>670</v>
      </c>
      <c r="S26" s="611"/>
      <c r="T26" s="611"/>
      <c r="U26" s="611"/>
      <c r="V26" s="611"/>
      <c r="W26" s="611"/>
      <c r="X26" s="611"/>
      <c r="Y26" s="612"/>
      <c r="Z26" s="613">
        <v>0</v>
      </c>
      <c r="AA26" s="613"/>
      <c r="AB26" s="613"/>
      <c r="AC26" s="613"/>
      <c r="AD26" s="614">
        <v>670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729437</v>
      </c>
      <c r="CS26" s="611"/>
      <c r="CT26" s="611"/>
      <c r="CU26" s="611"/>
      <c r="CV26" s="611"/>
      <c r="CW26" s="611"/>
      <c r="CX26" s="611"/>
      <c r="CY26" s="612"/>
      <c r="CZ26" s="615">
        <v>8.1999999999999993</v>
      </c>
      <c r="DA26" s="642"/>
      <c r="DB26" s="642"/>
      <c r="DC26" s="645"/>
      <c r="DD26" s="619">
        <v>598807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286</v>
      </c>
      <c r="C27" s="608"/>
      <c r="D27" s="608"/>
      <c r="E27" s="608"/>
      <c r="F27" s="608"/>
      <c r="G27" s="608"/>
      <c r="H27" s="608"/>
      <c r="I27" s="608"/>
      <c r="J27" s="608"/>
      <c r="K27" s="608"/>
      <c r="L27" s="608"/>
      <c r="M27" s="608"/>
      <c r="N27" s="608"/>
      <c r="O27" s="608"/>
      <c r="P27" s="608"/>
      <c r="Q27" s="609"/>
      <c r="R27" s="610">
        <v>64117</v>
      </c>
      <c r="S27" s="611"/>
      <c r="T27" s="611"/>
      <c r="U27" s="611"/>
      <c r="V27" s="611"/>
      <c r="W27" s="611"/>
      <c r="X27" s="611"/>
      <c r="Y27" s="612"/>
      <c r="Z27" s="613">
        <v>0.7</v>
      </c>
      <c r="AA27" s="613"/>
      <c r="AB27" s="613"/>
      <c r="AC27" s="613"/>
      <c r="AD27" s="614">
        <v>21</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1012349</v>
      </c>
      <c r="BH27" s="611"/>
      <c r="BI27" s="611"/>
      <c r="BJ27" s="611"/>
      <c r="BK27" s="611"/>
      <c r="BL27" s="611"/>
      <c r="BM27" s="611"/>
      <c r="BN27" s="612"/>
      <c r="BO27" s="613">
        <v>100</v>
      </c>
      <c r="BP27" s="613"/>
      <c r="BQ27" s="613"/>
      <c r="BR27" s="613"/>
      <c r="BS27" s="614">
        <v>32361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605023</v>
      </c>
      <c r="CS27" s="640"/>
      <c r="CT27" s="640"/>
      <c r="CU27" s="640"/>
      <c r="CV27" s="640"/>
      <c r="CW27" s="640"/>
      <c r="CX27" s="640"/>
      <c r="CY27" s="641"/>
      <c r="CZ27" s="615">
        <v>6.8</v>
      </c>
      <c r="DA27" s="642"/>
      <c r="DB27" s="642"/>
      <c r="DC27" s="645"/>
      <c r="DD27" s="619">
        <v>225849</v>
      </c>
      <c r="DE27" s="640"/>
      <c r="DF27" s="640"/>
      <c r="DG27" s="640"/>
      <c r="DH27" s="640"/>
      <c r="DI27" s="640"/>
      <c r="DJ27" s="640"/>
      <c r="DK27" s="641"/>
      <c r="DL27" s="619">
        <v>155016</v>
      </c>
      <c r="DM27" s="640"/>
      <c r="DN27" s="640"/>
      <c r="DO27" s="640"/>
      <c r="DP27" s="640"/>
      <c r="DQ27" s="640"/>
      <c r="DR27" s="640"/>
      <c r="DS27" s="640"/>
      <c r="DT27" s="640"/>
      <c r="DU27" s="640"/>
      <c r="DV27" s="641"/>
      <c r="DW27" s="615">
        <v>3.3</v>
      </c>
      <c r="DX27" s="642"/>
      <c r="DY27" s="642"/>
      <c r="DZ27" s="642"/>
      <c r="EA27" s="642"/>
      <c r="EB27" s="642"/>
      <c r="EC27" s="643"/>
    </row>
    <row r="28" spans="2:133" ht="11.25" customHeight="1" x14ac:dyDescent="0.2">
      <c r="B28" s="607" t="s">
        <v>289</v>
      </c>
      <c r="C28" s="608"/>
      <c r="D28" s="608"/>
      <c r="E28" s="608"/>
      <c r="F28" s="608"/>
      <c r="G28" s="608"/>
      <c r="H28" s="608"/>
      <c r="I28" s="608"/>
      <c r="J28" s="608"/>
      <c r="K28" s="608"/>
      <c r="L28" s="608"/>
      <c r="M28" s="608"/>
      <c r="N28" s="608"/>
      <c r="O28" s="608"/>
      <c r="P28" s="608"/>
      <c r="Q28" s="609"/>
      <c r="R28" s="610">
        <v>171996</v>
      </c>
      <c r="S28" s="611"/>
      <c r="T28" s="611"/>
      <c r="U28" s="611"/>
      <c r="V28" s="611"/>
      <c r="W28" s="611"/>
      <c r="X28" s="611"/>
      <c r="Y28" s="612"/>
      <c r="Z28" s="613">
        <v>1.9</v>
      </c>
      <c r="AA28" s="613"/>
      <c r="AB28" s="613"/>
      <c r="AC28" s="613"/>
      <c r="AD28" s="614">
        <v>4962</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770990</v>
      </c>
      <c r="CS28" s="611"/>
      <c r="CT28" s="611"/>
      <c r="CU28" s="611"/>
      <c r="CV28" s="611"/>
      <c r="CW28" s="611"/>
      <c r="CX28" s="611"/>
      <c r="CY28" s="612"/>
      <c r="CZ28" s="615">
        <v>8.6999999999999993</v>
      </c>
      <c r="DA28" s="642"/>
      <c r="DB28" s="642"/>
      <c r="DC28" s="645"/>
      <c r="DD28" s="619">
        <v>746886</v>
      </c>
      <c r="DE28" s="611"/>
      <c r="DF28" s="611"/>
      <c r="DG28" s="611"/>
      <c r="DH28" s="611"/>
      <c r="DI28" s="611"/>
      <c r="DJ28" s="611"/>
      <c r="DK28" s="612"/>
      <c r="DL28" s="619">
        <v>746886</v>
      </c>
      <c r="DM28" s="611"/>
      <c r="DN28" s="611"/>
      <c r="DO28" s="611"/>
      <c r="DP28" s="611"/>
      <c r="DQ28" s="611"/>
      <c r="DR28" s="611"/>
      <c r="DS28" s="611"/>
      <c r="DT28" s="611"/>
      <c r="DU28" s="611"/>
      <c r="DV28" s="612"/>
      <c r="DW28" s="615">
        <v>16</v>
      </c>
      <c r="DX28" s="642"/>
      <c r="DY28" s="642"/>
      <c r="DZ28" s="642"/>
      <c r="EA28" s="642"/>
      <c r="EB28" s="642"/>
      <c r="EC28" s="643"/>
    </row>
    <row r="29" spans="2:133" ht="11.25" customHeight="1" x14ac:dyDescent="0.2">
      <c r="B29" s="607" t="s">
        <v>291</v>
      </c>
      <c r="C29" s="608"/>
      <c r="D29" s="608"/>
      <c r="E29" s="608"/>
      <c r="F29" s="608"/>
      <c r="G29" s="608"/>
      <c r="H29" s="608"/>
      <c r="I29" s="608"/>
      <c r="J29" s="608"/>
      <c r="K29" s="608"/>
      <c r="L29" s="608"/>
      <c r="M29" s="608"/>
      <c r="N29" s="608"/>
      <c r="O29" s="608"/>
      <c r="P29" s="608"/>
      <c r="Q29" s="609"/>
      <c r="R29" s="610">
        <v>15481</v>
      </c>
      <c r="S29" s="611"/>
      <c r="T29" s="611"/>
      <c r="U29" s="611"/>
      <c r="V29" s="611"/>
      <c r="W29" s="611"/>
      <c r="X29" s="611"/>
      <c r="Y29" s="612"/>
      <c r="Z29" s="613">
        <v>0.2</v>
      </c>
      <c r="AA29" s="613"/>
      <c r="AB29" s="613"/>
      <c r="AC29" s="613"/>
      <c r="AD29" s="614">
        <v>2309</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770990</v>
      </c>
      <c r="CS29" s="640"/>
      <c r="CT29" s="640"/>
      <c r="CU29" s="640"/>
      <c r="CV29" s="640"/>
      <c r="CW29" s="640"/>
      <c r="CX29" s="640"/>
      <c r="CY29" s="641"/>
      <c r="CZ29" s="615">
        <v>8.6999999999999993</v>
      </c>
      <c r="DA29" s="642"/>
      <c r="DB29" s="642"/>
      <c r="DC29" s="645"/>
      <c r="DD29" s="619">
        <v>746886</v>
      </c>
      <c r="DE29" s="640"/>
      <c r="DF29" s="640"/>
      <c r="DG29" s="640"/>
      <c r="DH29" s="640"/>
      <c r="DI29" s="640"/>
      <c r="DJ29" s="640"/>
      <c r="DK29" s="641"/>
      <c r="DL29" s="619">
        <v>746886</v>
      </c>
      <c r="DM29" s="640"/>
      <c r="DN29" s="640"/>
      <c r="DO29" s="640"/>
      <c r="DP29" s="640"/>
      <c r="DQ29" s="640"/>
      <c r="DR29" s="640"/>
      <c r="DS29" s="640"/>
      <c r="DT29" s="640"/>
      <c r="DU29" s="640"/>
      <c r="DV29" s="641"/>
      <c r="DW29" s="615">
        <v>16</v>
      </c>
      <c r="DX29" s="642"/>
      <c r="DY29" s="642"/>
      <c r="DZ29" s="642"/>
      <c r="EA29" s="642"/>
      <c r="EB29" s="642"/>
      <c r="EC29" s="643"/>
    </row>
    <row r="30" spans="2:133" ht="11.25" customHeight="1" x14ac:dyDescent="0.2">
      <c r="B30" s="607" t="s">
        <v>293</v>
      </c>
      <c r="C30" s="608"/>
      <c r="D30" s="608"/>
      <c r="E30" s="608"/>
      <c r="F30" s="608"/>
      <c r="G30" s="608"/>
      <c r="H30" s="608"/>
      <c r="I30" s="608"/>
      <c r="J30" s="608"/>
      <c r="K30" s="608"/>
      <c r="L30" s="608"/>
      <c r="M30" s="608"/>
      <c r="N30" s="608"/>
      <c r="O30" s="608"/>
      <c r="P30" s="608"/>
      <c r="Q30" s="609"/>
      <c r="R30" s="610">
        <v>1273745</v>
      </c>
      <c r="S30" s="611"/>
      <c r="T30" s="611"/>
      <c r="U30" s="611"/>
      <c r="V30" s="611"/>
      <c r="W30" s="611"/>
      <c r="X30" s="611"/>
      <c r="Y30" s="612"/>
      <c r="Z30" s="613">
        <v>13.9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751394</v>
      </c>
      <c r="CS30" s="611"/>
      <c r="CT30" s="611"/>
      <c r="CU30" s="611"/>
      <c r="CV30" s="611"/>
      <c r="CW30" s="611"/>
      <c r="CX30" s="611"/>
      <c r="CY30" s="612"/>
      <c r="CZ30" s="615">
        <v>8.5</v>
      </c>
      <c r="DA30" s="642"/>
      <c r="DB30" s="642"/>
      <c r="DC30" s="645"/>
      <c r="DD30" s="619">
        <v>727908</v>
      </c>
      <c r="DE30" s="611"/>
      <c r="DF30" s="611"/>
      <c r="DG30" s="611"/>
      <c r="DH30" s="611"/>
      <c r="DI30" s="611"/>
      <c r="DJ30" s="611"/>
      <c r="DK30" s="612"/>
      <c r="DL30" s="619">
        <v>727908</v>
      </c>
      <c r="DM30" s="611"/>
      <c r="DN30" s="611"/>
      <c r="DO30" s="611"/>
      <c r="DP30" s="611"/>
      <c r="DQ30" s="611"/>
      <c r="DR30" s="611"/>
      <c r="DS30" s="611"/>
      <c r="DT30" s="611"/>
      <c r="DU30" s="611"/>
      <c r="DV30" s="612"/>
      <c r="DW30" s="615">
        <v>15.6</v>
      </c>
      <c r="DX30" s="642"/>
      <c r="DY30" s="642"/>
      <c r="DZ30" s="642"/>
      <c r="EA30" s="642"/>
      <c r="EB30" s="642"/>
      <c r="EC30" s="643"/>
    </row>
    <row r="31" spans="2:133" ht="11.25" customHeight="1" x14ac:dyDescent="0.2">
      <c r="B31" s="623" t="s">
        <v>297</v>
      </c>
      <c r="C31" s="624"/>
      <c r="D31" s="624"/>
      <c r="E31" s="624"/>
      <c r="F31" s="624"/>
      <c r="G31" s="624"/>
      <c r="H31" s="624"/>
      <c r="I31" s="624"/>
      <c r="J31" s="624"/>
      <c r="K31" s="624"/>
      <c r="L31" s="624"/>
      <c r="M31" s="624"/>
      <c r="N31" s="624"/>
      <c r="O31" s="624"/>
      <c r="P31" s="624"/>
      <c r="Q31" s="625"/>
      <c r="R31" s="610">
        <v>419</v>
      </c>
      <c r="S31" s="611"/>
      <c r="T31" s="611"/>
      <c r="U31" s="611"/>
      <c r="V31" s="611"/>
      <c r="W31" s="611"/>
      <c r="X31" s="611"/>
      <c r="Y31" s="612"/>
      <c r="Z31" s="613">
        <v>0</v>
      </c>
      <c r="AA31" s="613"/>
      <c r="AB31" s="613"/>
      <c r="AC31" s="613"/>
      <c r="AD31" s="614">
        <v>419</v>
      </c>
      <c r="AE31" s="614"/>
      <c r="AF31" s="614"/>
      <c r="AG31" s="614"/>
      <c r="AH31" s="614"/>
      <c r="AI31" s="614"/>
      <c r="AJ31" s="614"/>
      <c r="AK31" s="614"/>
      <c r="AL31" s="615">
        <v>0</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98.1</v>
      </c>
      <c r="BN31" s="654"/>
      <c r="BO31" s="654"/>
      <c r="BP31" s="654"/>
      <c r="BQ31" s="655"/>
      <c r="BR31" s="657">
        <v>99.6</v>
      </c>
      <c r="BS31" s="654"/>
      <c r="BT31" s="654"/>
      <c r="BU31" s="654"/>
      <c r="BV31" s="654"/>
      <c r="BW31" s="654"/>
      <c r="BX31" s="605">
        <v>98.1</v>
      </c>
      <c r="BY31" s="654"/>
      <c r="BZ31" s="654"/>
      <c r="CA31" s="654"/>
      <c r="CB31" s="655"/>
      <c r="CD31" s="650"/>
      <c r="CE31" s="651"/>
      <c r="CF31" s="607" t="s">
        <v>300</v>
      </c>
      <c r="CG31" s="608"/>
      <c r="CH31" s="608"/>
      <c r="CI31" s="608"/>
      <c r="CJ31" s="608"/>
      <c r="CK31" s="608"/>
      <c r="CL31" s="608"/>
      <c r="CM31" s="608"/>
      <c r="CN31" s="608"/>
      <c r="CO31" s="608"/>
      <c r="CP31" s="608"/>
      <c r="CQ31" s="609"/>
      <c r="CR31" s="610">
        <v>19596</v>
      </c>
      <c r="CS31" s="640"/>
      <c r="CT31" s="640"/>
      <c r="CU31" s="640"/>
      <c r="CV31" s="640"/>
      <c r="CW31" s="640"/>
      <c r="CX31" s="640"/>
      <c r="CY31" s="641"/>
      <c r="CZ31" s="615">
        <v>0.2</v>
      </c>
      <c r="DA31" s="642"/>
      <c r="DB31" s="642"/>
      <c r="DC31" s="645"/>
      <c r="DD31" s="619">
        <v>18978</v>
      </c>
      <c r="DE31" s="640"/>
      <c r="DF31" s="640"/>
      <c r="DG31" s="640"/>
      <c r="DH31" s="640"/>
      <c r="DI31" s="640"/>
      <c r="DJ31" s="640"/>
      <c r="DK31" s="641"/>
      <c r="DL31" s="619">
        <v>18978</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2">
      <c r="B32" s="607" t="s">
        <v>301</v>
      </c>
      <c r="C32" s="608"/>
      <c r="D32" s="608"/>
      <c r="E32" s="608"/>
      <c r="F32" s="608"/>
      <c r="G32" s="608"/>
      <c r="H32" s="608"/>
      <c r="I32" s="608"/>
      <c r="J32" s="608"/>
      <c r="K32" s="608"/>
      <c r="L32" s="608"/>
      <c r="M32" s="608"/>
      <c r="N32" s="608"/>
      <c r="O32" s="608"/>
      <c r="P32" s="608"/>
      <c r="Q32" s="609"/>
      <c r="R32" s="610">
        <v>378326</v>
      </c>
      <c r="S32" s="611"/>
      <c r="T32" s="611"/>
      <c r="U32" s="611"/>
      <c r="V32" s="611"/>
      <c r="W32" s="611"/>
      <c r="X32" s="611"/>
      <c r="Y32" s="612"/>
      <c r="Z32" s="613">
        <v>4.0999999999999996</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40"/>
      <c r="BI32" s="640"/>
      <c r="BJ32" s="640"/>
      <c r="BK32" s="640"/>
      <c r="BL32" s="640"/>
      <c r="BM32" s="616">
        <v>97.1</v>
      </c>
      <c r="BN32" s="640"/>
      <c r="BO32" s="640"/>
      <c r="BP32" s="640"/>
      <c r="BQ32" s="656"/>
      <c r="BR32" s="667">
        <v>99.3</v>
      </c>
      <c r="BS32" s="640"/>
      <c r="BT32" s="640"/>
      <c r="BU32" s="640"/>
      <c r="BV32" s="640"/>
      <c r="BW32" s="640"/>
      <c r="BX32" s="616">
        <v>97.2</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2">
      <c r="B33" s="607" t="s">
        <v>305</v>
      </c>
      <c r="C33" s="608"/>
      <c r="D33" s="608"/>
      <c r="E33" s="608"/>
      <c r="F33" s="608"/>
      <c r="G33" s="608"/>
      <c r="H33" s="608"/>
      <c r="I33" s="608"/>
      <c r="J33" s="608"/>
      <c r="K33" s="608"/>
      <c r="L33" s="608"/>
      <c r="M33" s="608"/>
      <c r="N33" s="608"/>
      <c r="O33" s="608"/>
      <c r="P33" s="608"/>
      <c r="Q33" s="609"/>
      <c r="R33" s="610">
        <v>47740</v>
      </c>
      <c r="S33" s="611"/>
      <c r="T33" s="611"/>
      <c r="U33" s="611"/>
      <c r="V33" s="611"/>
      <c r="W33" s="611"/>
      <c r="X33" s="611"/>
      <c r="Y33" s="612"/>
      <c r="Z33" s="613">
        <v>0.5</v>
      </c>
      <c r="AA33" s="613"/>
      <c r="AB33" s="613"/>
      <c r="AC33" s="613"/>
      <c r="AD33" s="614">
        <v>10160</v>
      </c>
      <c r="AE33" s="614"/>
      <c r="AF33" s="614"/>
      <c r="AG33" s="614"/>
      <c r="AH33" s="614"/>
      <c r="AI33" s="614"/>
      <c r="AJ33" s="614"/>
      <c r="AK33" s="614"/>
      <c r="AL33" s="615">
        <v>0.2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99.7</v>
      </c>
      <c r="BH33" s="669"/>
      <c r="BI33" s="669"/>
      <c r="BJ33" s="669"/>
      <c r="BK33" s="669"/>
      <c r="BL33" s="669"/>
      <c r="BM33" s="670">
        <v>98.6</v>
      </c>
      <c r="BN33" s="669"/>
      <c r="BO33" s="669"/>
      <c r="BP33" s="669"/>
      <c r="BQ33" s="671"/>
      <c r="BR33" s="668">
        <v>99.8</v>
      </c>
      <c r="BS33" s="669"/>
      <c r="BT33" s="669"/>
      <c r="BU33" s="669"/>
      <c r="BV33" s="669"/>
      <c r="BW33" s="669"/>
      <c r="BX33" s="670">
        <v>98.7</v>
      </c>
      <c r="BY33" s="669"/>
      <c r="BZ33" s="669"/>
      <c r="CA33" s="669"/>
      <c r="CB33" s="671"/>
      <c r="CD33" s="607" t="s">
        <v>307</v>
      </c>
      <c r="CE33" s="608"/>
      <c r="CF33" s="608"/>
      <c r="CG33" s="608"/>
      <c r="CH33" s="608"/>
      <c r="CI33" s="608"/>
      <c r="CJ33" s="608"/>
      <c r="CK33" s="608"/>
      <c r="CL33" s="608"/>
      <c r="CM33" s="608"/>
      <c r="CN33" s="608"/>
      <c r="CO33" s="608"/>
      <c r="CP33" s="608"/>
      <c r="CQ33" s="609"/>
      <c r="CR33" s="610">
        <v>4225334</v>
      </c>
      <c r="CS33" s="640"/>
      <c r="CT33" s="640"/>
      <c r="CU33" s="640"/>
      <c r="CV33" s="640"/>
      <c r="CW33" s="640"/>
      <c r="CX33" s="640"/>
      <c r="CY33" s="641"/>
      <c r="CZ33" s="615">
        <v>47.7</v>
      </c>
      <c r="DA33" s="642"/>
      <c r="DB33" s="642"/>
      <c r="DC33" s="645"/>
      <c r="DD33" s="619">
        <v>3013193</v>
      </c>
      <c r="DE33" s="640"/>
      <c r="DF33" s="640"/>
      <c r="DG33" s="640"/>
      <c r="DH33" s="640"/>
      <c r="DI33" s="640"/>
      <c r="DJ33" s="640"/>
      <c r="DK33" s="641"/>
      <c r="DL33" s="619">
        <v>2163955</v>
      </c>
      <c r="DM33" s="640"/>
      <c r="DN33" s="640"/>
      <c r="DO33" s="640"/>
      <c r="DP33" s="640"/>
      <c r="DQ33" s="640"/>
      <c r="DR33" s="640"/>
      <c r="DS33" s="640"/>
      <c r="DT33" s="640"/>
      <c r="DU33" s="640"/>
      <c r="DV33" s="641"/>
      <c r="DW33" s="615">
        <v>46.3</v>
      </c>
      <c r="DX33" s="642"/>
      <c r="DY33" s="642"/>
      <c r="DZ33" s="642"/>
      <c r="EA33" s="642"/>
      <c r="EB33" s="642"/>
      <c r="EC33" s="643"/>
    </row>
    <row r="34" spans="2:133" ht="11.25" customHeight="1" x14ac:dyDescent="0.2">
      <c r="B34" s="607" t="s">
        <v>308</v>
      </c>
      <c r="C34" s="608"/>
      <c r="D34" s="608"/>
      <c r="E34" s="608"/>
      <c r="F34" s="608"/>
      <c r="G34" s="608"/>
      <c r="H34" s="608"/>
      <c r="I34" s="608"/>
      <c r="J34" s="608"/>
      <c r="K34" s="608"/>
      <c r="L34" s="608"/>
      <c r="M34" s="608"/>
      <c r="N34" s="608"/>
      <c r="O34" s="608"/>
      <c r="P34" s="608"/>
      <c r="Q34" s="609"/>
      <c r="R34" s="610">
        <v>610987</v>
      </c>
      <c r="S34" s="611"/>
      <c r="T34" s="611"/>
      <c r="U34" s="611"/>
      <c r="V34" s="611"/>
      <c r="W34" s="611"/>
      <c r="X34" s="611"/>
      <c r="Y34" s="612"/>
      <c r="Z34" s="613">
        <v>6.7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1105765</v>
      </c>
      <c r="CS34" s="611"/>
      <c r="CT34" s="611"/>
      <c r="CU34" s="611"/>
      <c r="CV34" s="611"/>
      <c r="CW34" s="611"/>
      <c r="CX34" s="611"/>
      <c r="CY34" s="612"/>
      <c r="CZ34" s="615">
        <v>12.5</v>
      </c>
      <c r="DA34" s="642"/>
      <c r="DB34" s="642"/>
      <c r="DC34" s="645"/>
      <c r="DD34" s="619">
        <v>720688</v>
      </c>
      <c r="DE34" s="611"/>
      <c r="DF34" s="611"/>
      <c r="DG34" s="611"/>
      <c r="DH34" s="611"/>
      <c r="DI34" s="611"/>
      <c r="DJ34" s="611"/>
      <c r="DK34" s="612"/>
      <c r="DL34" s="619">
        <v>623802</v>
      </c>
      <c r="DM34" s="611"/>
      <c r="DN34" s="611"/>
      <c r="DO34" s="611"/>
      <c r="DP34" s="611"/>
      <c r="DQ34" s="611"/>
      <c r="DR34" s="611"/>
      <c r="DS34" s="611"/>
      <c r="DT34" s="611"/>
      <c r="DU34" s="611"/>
      <c r="DV34" s="612"/>
      <c r="DW34" s="615">
        <v>13.4</v>
      </c>
      <c r="DX34" s="642"/>
      <c r="DY34" s="642"/>
      <c r="DZ34" s="642"/>
      <c r="EA34" s="642"/>
      <c r="EB34" s="642"/>
      <c r="EC34" s="643"/>
    </row>
    <row r="35" spans="2:133" ht="11.25" customHeight="1" x14ac:dyDescent="0.2">
      <c r="B35" s="607" t="s">
        <v>310</v>
      </c>
      <c r="C35" s="608"/>
      <c r="D35" s="608"/>
      <c r="E35" s="608"/>
      <c r="F35" s="608"/>
      <c r="G35" s="608"/>
      <c r="H35" s="608"/>
      <c r="I35" s="608"/>
      <c r="J35" s="608"/>
      <c r="K35" s="608"/>
      <c r="L35" s="608"/>
      <c r="M35" s="608"/>
      <c r="N35" s="608"/>
      <c r="O35" s="608"/>
      <c r="P35" s="608"/>
      <c r="Q35" s="609"/>
      <c r="R35" s="610">
        <v>458623</v>
      </c>
      <c r="S35" s="611"/>
      <c r="T35" s="611"/>
      <c r="U35" s="611"/>
      <c r="V35" s="611"/>
      <c r="W35" s="611"/>
      <c r="X35" s="611"/>
      <c r="Y35" s="612"/>
      <c r="Z35" s="613">
        <v>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285492</v>
      </c>
      <c r="CS35" s="640"/>
      <c r="CT35" s="640"/>
      <c r="CU35" s="640"/>
      <c r="CV35" s="640"/>
      <c r="CW35" s="640"/>
      <c r="CX35" s="640"/>
      <c r="CY35" s="641"/>
      <c r="CZ35" s="615">
        <v>3.2</v>
      </c>
      <c r="DA35" s="642"/>
      <c r="DB35" s="642"/>
      <c r="DC35" s="645"/>
      <c r="DD35" s="619">
        <v>267437</v>
      </c>
      <c r="DE35" s="640"/>
      <c r="DF35" s="640"/>
      <c r="DG35" s="640"/>
      <c r="DH35" s="640"/>
      <c r="DI35" s="640"/>
      <c r="DJ35" s="640"/>
      <c r="DK35" s="641"/>
      <c r="DL35" s="619">
        <v>264580</v>
      </c>
      <c r="DM35" s="640"/>
      <c r="DN35" s="640"/>
      <c r="DO35" s="640"/>
      <c r="DP35" s="640"/>
      <c r="DQ35" s="640"/>
      <c r="DR35" s="640"/>
      <c r="DS35" s="640"/>
      <c r="DT35" s="640"/>
      <c r="DU35" s="640"/>
      <c r="DV35" s="641"/>
      <c r="DW35" s="615">
        <v>5.7</v>
      </c>
      <c r="DX35" s="642"/>
      <c r="DY35" s="642"/>
      <c r="DZ35" s="642"/>
      <c r="EA35" s="642"/>
      <c r="EB35" s="642"/>
      <c r="EC35" s="643"/>
    </row>
    <row r="36" spans="2:133" ht="11.25" customHeight="1" x14ac:dyDescent="0.2">
      <c r="B36" s="607" t="s">
        <v>314</v>
      </c>
      <c r="C36" s="608"/>
      <c r="D36" s="608"/>
      <c r="E36" s="608"/>
      <c r="F36" s="608"/>
      <c r="G36" s="608"/>
      <c r="H36" s="608"/>
      <c r="I36" s="608"/>
      <c r="J36" s="608"/>
      <c r="K36" s="608"/>
      <c r="L36" s="608"/>
      <c r="M36" s="608"/>
      <c r="N36" s="608"/>
      <c r="O36" s="608"/>
      <c r="P36" s="608"/>
      <c r="Q36" s="609"/>
      <c r="R36" s="610">
        <v>318539</v>
      </c>
      <c r="S36" s="611"/>
      <c r="T36" s="611"/>
      <c r="U36" s="611"/>
      <c r="V36" s="611"/>
      <c r="W36" s="611"/>
      <c r="X36" s="611"/>
      <c r="Y36" s="612"/>
      <c r="Z36" s="613">
        <v>3.5</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1241557</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4342</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1663343</v>
      </c>
      <c r="CS36" s="611"/>
      <c r="CT36" s="611"/>
      <c r="CU36" s="611"/>
      <c r="CV36" s="611"/>
      <c r="CW36" s="611"/>
      <c r="CX36" s="611"/>
      <c r="CY36" s="612"/>
      <c r="CZ36" s="615">
        <v>18.8</v>
      </c>
      <c r="DA36" s="642"/>
      <c r="DB36" s="642"/>
      <c r="DC36" s="645"/>
      <c r="DD36" s="619">
        <v>1336956</v>
      </c>
      <c r="DE36" s="611"/>
      <c r="DF36" s="611"/>
      <c r="DG36" s="611"/>
      <c r="DH36" s="611"/>
      <c r="DI36" s="611"/>
      <c r="DJ36" s="611"/>
      <c r="DK36" s="612"/>
      <c r="DL36" s="619">
        <v>1060213</v>
      </c>
      <c r="DM36" s="611"/>
      <c r="DN36" s="611"/>
      <c r="DO36" s="611"/>
      <c r="DP36" s="611"/>
      <c r="DQ36" s="611"/>
      <c r="DR36" s="611"/>
      <c r="DS36" s="611"/>
      <c r="DT36" s="611"/>
      <c r="DU36" s="611"/>
      <c r="DV36" s="612"/>
      <c r="DW36" s="615">
        <v>22.7</v>
      </c>
      <c r="DX36" s="642"/>
      <c r="DY36" s="642"/>
      <c r="DZ36" s="642"/>
      <c r="EA36" s="642"/>
      <c r="EB36" s="642"/>
      <c r="EC36" s="643"/>
    </row>
    <row r="37" spans="2:133" ht="11.25" customHeight="1" x14ac:dyDescent="0.2">
      <c r="B37" s="607" t="s">
        <v>318</v>
      </c>
      <c r="C37" s="608"/>
      <c r="D37" s="608"/>
      <c r="E37" s="608"/>
      <c r="F37" s="608"/>
      <c r="G37" s="608"/>
      <c r="H37" s="608"/>
      <c r="I37" s="608"/>
      <c r="J37" s="608"/>
      <c r="K37" s="608"/>
      <c r="L37" s="608"/>
      <c r="M37" s="608"/>
      <c r="N37" s="608"/>
      <c r="O37" s="608"/>
      <c r="P37" s="608"/>
      <c r="Q37" s="609"/>
      <c r="R37" s="610">
        <v>271931</v>
      </c>
      <c r="S37" s="611"/>
      <c r="T37" s="611"/>
      <c r="U37" s="611"/>
      <c r="V37" s="611"/>
      <c r="W37" s="611"/>
      <c r="X37" s="611"/>
      <c r="Y37" s="612"/>
      <c r="Z37" s="613">
        <v>3</v>
      </c>
      <c r="AA37" s="613"/>
      <c r="AB37" s="613"/>
      <c r="AC37" s="613"/>
      <c r="AD37" s="614">
        <v>2887</v>
      </c>
      <c r="AE37" s="614"/>
      <c r="AF37" s="614"/>
      <c r="AG37" s="614"/>
      <c r="AH37" s="614"/>
      <c r="AI37" s="614"/>
      <c r="AJ37" s="614"/>
      <c r="AK37" s="614"/>
      <c r="AL37" s="615">
        <v>0.1</v>
      </c>
      <c r="AM37" s="616"/>
      <c r="AN37" s="616"/>
      <c r="AO37" s="617"/>
      <c r="AQ37" s="676" t="s">
        <v>319</v>
      </c>
      <c r="AR37" s="677"/>
      <c r="AS37" s="677"/>
      <c r="AT37" s="677"/>
      <c r="AU37" s="677"/>
      <c r="AV37" s="677"/>
      <c r="AW37" s="677"/>
      <c r="AX37" s="677"/>
      <c r="AY37" s="678"/>
      <c r="AZ37" s="610">
        <v>475413</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4342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364725</v>
      </c>
      <c r="CS37" s="640"/>
      <c r="CT37" s="640"/>
      <c r="CU37" s="640"/>
      <c r="CV37" s="640"/>
      <c r="CW37" s="640"/>
      <c r="CX37" s="640"/>
      <c r="CY37" s="641"/>
      <c r="CZ37" s="615">
        <v>4.0999999999999996</v>
      </c>
      <c r="DA37" s="642"/>
      <c r="DB37" s="642"/>
      <c r="DC37" s="645"/>
      <c r="DD37" s="619">
        <v>364725</v>
      </c>
      <c r="DE37" s="640"/>
      <c r="DF37" s="640"/>
      <c r="DG37" s="640"/>
      <c r="DH37" s="640"/>
      <c r="DI37" s="640"/>
      <c r="DJ37" s="640"/>
      <c r="DK37" s="641"/>
      <c r="DL37" s="619">
        <v>364725</v>
      </c>
      <c r="DM37" s="640"/>
      <c r="DN37" s="640"/>
      <c r="DO37" s="640"/>
      <c r="DP37" s="640"/>
      <c r="DQ37" s="640"/>
      <c r="DR37" s="640"/>
      <c r="DS37" s="640"/>
      <c r="DT37" s="640"/>
      <c r="DU37" s="640"/>
      <c r="DV37" s="641"/>
      <c r="DW37" s="615">
        <v>7.8</v>
      </c>
      <c r="DX37" s="642"/>
      <c r="DY37" s="642"/>
      <c r="DZ37" s="642"/>
      <c r="EA37" s="642"/>
      <c r="EB37" s="642"/>
      <c r="EC37" s="643"/>
    </row>
    <row r="38" spans="2:133" ht="11.25" customHeight="1" x14ac:dyDescent="0.2">
      <c r="B38" s="607" t="s">
        <v>322</v>
      </c>
      <c r="C38" s="608"/>
      <c r="D38" s="608"/>
      <c r="E38" s="608"/>
      <c r="F38" s="608"/>
      <c r="G38" s="608"/>
      <c r="H38" s="608"/>
      <c r="I38" s="608"/>
      <c r="J38" s="608"/>
      <c r="K38" s="608"/>
      <c r="L38" s="608"/>
      <c r="M38" s="608"/>
      <c r="N38" s="608"/>
      <c r="O38" s="608"/>
      <c r="P38" s="608"/>
      <c r="Q38" s="609"/>
      <c r="R38" s="610">
        <v>606389</v>
      </c>
      <c r="S38" s="611"/>
      <c r="T38" s="611"/>
      <c r="U38" s="611"/>
      <c r="V38" s="611"/>
      <c r="W38" s="611"/>
      <c r="X38" s="611"/>
      <c r="Y38" s="612"/>
      <c r="Z38" s="613">
        <v>6.6</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168711</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691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467673</v>
      </c>
      <c r="CS38" s="611"/>
      <c r="CT38" s="611"/>
      <c r="CU38" s="611"/>
      <c r="CV38" s="611"/>
      <c r="CW38" s="611"/>
      <c r="CX38" s="611"/>
      <c r="CY38" s="612"/>
      <c r="CZ38" s="615">
        <v>5.3</v>
      </c>
      <c r="DA38" s="642"/>
      <c r="DB38" s="642"/>
      <c r="DC38" s="645"/>
      <c r="DD38" s="619">
        <v>389142</v>
      </c>
      <c r="DE38" s="611"/>
      <c r="DF38" s="611"/>
      <c r="DG38" s="611"/>
      <c r="DH38" s="611"/>
      <c r="DI38" s="611"/>
      <c r="DJ38" s="611"/>
      <c r="DK38" s="612"/>
      <c r="DL38" s="619">
        <v>215360</v>
      </c>
      <c r="DM38" s="611"/>
      <c r="DN38" s="611"/>
      <c r="DO38" s="611"/>
      <c r="DP38" s="611"/>
      <c r="DQ38" s="611"/>
      <c r="DR38" s="611"/>
      <c r="DS38" s="611"/>
      <c r="DT38" s="611"/>
      <c r="DU38" s="611"/>
      <c r="DV38" s="612"/>
      <c r="DW38" s="615">
        <v>4.5999999999999996</v>
      </c>
      <c r="DX38" s="642"/>
      <c r="DY38" s="642"/>
      <c r="DZ38" s="642"/>
      <c r="EA38" s="642"/>
      <c r="EB38" s="642"/>
      <c r="EC38" s="643"/>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129760</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1161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598681</v>
      </c>
      <c r="CS39" s="640"/>
      <c r="CT39" s="640"/>
      <c r="CU39" s="640"/>
      <c r="CV39" s="640"/>
      <c r="CW39" s="640"/>
      <c r="CX39" s="640"/>
      <c r="CY39" s="641"/>
      <c r="CZ39" s="615">
        <v>6.8</v>
      </c>
      <c r="DA39" s="642"/>
      <c r="DB39" s="642"/>
      <c r="DC39" s="645"/>
      <c r="DD39" s="619">
        <v>298970</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330</v>
      </c>
      <c r="C40" s="608"/>
      <c r="D40" s="608"/>
      <c r="E40" s="608"/>
      <c r="F40" s="608"/>
      <c r="G40" s="608"/>
      <c r="H40" s="608"/>
      <c r="I40" s="608"/>
      <c r="J40" s="608"/>
      <c r="K40" s="608"/>
      <c r="L40" s="608"/>
      <c r="M40" s="608"/>
      <c r="N40" s="608"/>
      <c r="O40" s="608"/>
      <c r="P40" s="608"/>
      <c r="Q40" s="609"/>
      <c r="R40" s="610">
        <v>8989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131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104380</v>
      </c>
      <c r="CS40" s="611"/>
      <c r="CT40" s="611"/>
      <c r="CU40" s="611"/>
      <c r="CV40" s="611"/>
      <c r="CW40" s="611"/>
      <c r="CX40" s="611"/>
      <c r="CY40" s="612"/>
      <c r="CZ40" s="615">
        <v>1.2</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2">
      <c r="B41" s="631" t="s">
        <v>335</v>
      </c>
      <c r="C41" s="632"/>
      <c r="D41" s="632"/>
      <c r="E41" s="632"/>
      <c r="F41" s="632"/>
      <c r="G41" s="632"/>
      <c r="H41" s="632"/>
      <c r="I41" s="632"/>
      <c r="J41" s="632"/>
      <c r="K41" s="632"/>
      <c r="L41" s="632"/>
      <c r="M41" s="632"/>
      <c r="N41" s="632"/>
      <c r="O41" s="632"/>
      <c r="P41" s="632"/>
      <c r="Q41" s="633"/>
      <c r="R41" s="685">
        <v>9179718</v>
      </c>
      <c r="S41" s="686"/>
      <c r="T41" s="686"/>
      <c r="U41" s="686"/>
      <c r="V41" s="686"/>
      <c r="W41" s="686"/>
      <c r="X41" s="686"/>
      <c r="Y41" s="687"/>
      <c r="Z41" s="688">
        <v>100</v>
      </c>
      <c r="AA41" s="688"/>
      <c r="AB41" s="688"/>
      <c r="AC41" s="688"/>
      <c r="AD41" s="689">
        <v>4661918</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63643</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339</v>
      </c>
      <c r="AR42" s="693"/>
      <c r="AS42" s="693"/>
      <c r="AT42" s="693"/>
      <c r="AU42" s="693"/>
      <c r="AV42" s="693"/>
      <c r="AW42" s="693"/>
      <c r="AX42" s="693"/>
      <c r="AY42" s="694"/>
      <c r="AZ42" s="685">
        <v>404030</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322</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2117520</v>
      </c>
      <c r="CS42" s="640"/>
      <c r="CT42" s="640"/>
      <c r="CU42" s="640"/>
      <c r="CV42" s="640"/>
      <c r="CW42" s="640"/>
      <c r="CX42" s="640"/>
      <c r="CY42" s="641"/>
      <c r="CZ42" s="615">
        <v>23.9</v>
      </c>
      <c r="DA42" s="642"/>
      <c r="DB42" s="642"/>
      <c r="DC42" s="645"/>
      <c r="DD42" s="619">
        <v>194834</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122</v>
      </c>
      <c r="CS43" s="640"/>
      <c r="CT43" s="640"/>
      <c r="CU43" s="640"/>
      <c r="CV43" s="640"/>
      <c r="CW43" s="640"/>
      <c r="CX43" s="640"/>
      <c r="CY43" s="641"/>
      <c r="CZ43" s="615" t="s">
        <v>122</v>
      </c>
      <c r="DA43" s="642"/>
      <c r="DB43" s="642"/>
      <c r="DC43" s="645"/>
      <c r="DD43" s="619" t="s">
        <v>122</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2117520</v>
      </c>
      <c r="CS44" s="611"/>
      <c r="CT44" s="611"/>
      <c r="CU44" s="611"/>
      <c r="CV44" s="611"/>
      <c r="CW44" s="611"/>
      <c r="CX44" s="611"/>
      <c r="CY44" s="612"/>
      <c r="CZ44" s="615">
        <v>23.9</v>
      </c>
      <c r="DA44" s="616"/>
      <c r="DB44" s="616"/>
      <c r="DC44" s="622"/>
      <c r="DD44" s="619">
        <v>194834</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1523618</v>
      </c>
      <c r="CS45" s="640"/>
      <c r="CT45" s="640"/>
      <c r="CU45" s="640"/>
      <c r="CV45" s="640"/>
      <c r="CW45" s="640"/>
      <c r="CX45" s="640"/>
      <c r="CY45" s="641"/>
      <c r="CZ45" s="615">
        <v>17.2</v>
      </c>
      <c r="DA45" s="642"/>
      <c r="DB45" s="642"/>
      <c r="DC45" s="645"/>
      <c r="DD45" s="619">
        <v>96528</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576203</v>
      </c>
      <c r="CS46" s="611"/>
      <c r="CT46" s="611"/>
      <c r="CU46" s="611"/>
      <c r="CV46" s="611"/>
      <c r="CW46" s="611"/>
      <c r="CX46" s="611"/>
      <c r="CY46" s="612"/>
      <c r="CZ46" s="615">
        <v>6.5</v>
      </c>
      <c r="DA46" s="616"/>
      <c r="DB46" s="616"/>
      <c r="DC46" s="622"/>
      <c r="DD46" s="619">
        <v>98207</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0"/>
      <c r="CT47" s="640"/>
      <c r="CU47" s="640"/>
      <c r="CV47" s="640"/>
      <c r="CW47" s="640"/>
      <c r="CX47" s="640"/>
      <c r="CY47" s="641"/>
      <c r="CZ47" s="615" t="s">
        <v>122</v>
      </c>
      <c r="DA47" s="642"/>
      <c r="DB47" s="642"/>
      <c r="DC47" s="645"/>
      <c r="DD47" s="619" t="s">
        <v>122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351</v>
      </c>
      <c r="CE49" s="632"/>
      <c r="CF49" s="632"/>
      <c r="CG49" s="632"/>
      <c r="CH49" s="632"/>
      <c r="CI49" s="632"/>
      <c r="CJ49" s="632"/>
      <c r="CK49" s="632"/>
      <c r="CL49" s="632"/>
      <c r="CM49" s="632"/>
      <c r="CN49" s="632"/>
      <c r="CO49" s="632"/>
      <c r="CP49" s="632"/>
      <c r="CQ49" s="633"/>
      <c r="CR49" s="685">
        <v>8863042</v>
      </c>
      <c r="CS49" s="669"/>
      <c r="CT49" s="669"/>
      <c r="CU49" s="669"/>
      <c r="CV49" s="669"/>
      <c r="CW49" s="669"/>
      <c r="CX49" s="669"/>
      <c r="CY49" s="698"/>
      <c r="CZ49" s="690">
        <v>100</v>
      </c>
      <c r="DA49" s="699"/>
      <c r="DB49" s="699"/>
      <c r="DC49" s="700"/>
      <c r="DD49" s="701">
        <v>5194307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AcQsVLg1IMMTpH3Dxl2uQQsTeUgwlpnSzRCkPCtgADx7v2vF/iLke6vXjn3J+mp/kuC2UrtDxEn+55aIVPcdQ==" saltValue="lvdXC4JA5J6cOF3KCQIs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9180</v>
      </c>
      <c r="R7" s="740"/>
      <c r="S7" s="740"/>
      <c r="T7" s="740"/>
      <c r="U7" s="740"/>
      <c r="V7" s="740">
        <v>8863</v>
      </c>
      <c r="W7" s="740"/>
      <c r="X7" s="740"/>
      <c r="Y7" s="740"/>
      <c r="Z7" s="740"/>
      <c r="AA7" s="740">
        <v>317</v>
      </c>
      <c r="AB7" s="740"/>
      <c r="AC7" s="740"/>
      <c r="AD7" s="740"/>
      <c r="AE7" s="741"/>
      <c r="AF7" s="742">
        <v>310</v>
      </c>
      <c r="AG7" s="743"/>
      <c r="AH7" s="743"/>
      <c r="AI7" s="743"/>
      <c r="AJ7" s="744"/>
      <c r="AK7" s="745">
        <v>459</v>
      </c>
      <c r="AL7" s="746"/>
      <c r="AM7" s="746"/>
      <c r="AN7" s="746"/>
      <c r="AO7" s="746"/>
      <c r="AP7" s="746">
        <v>8653</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9180</v>
      </c>
      <c r="R23" s="780"/>
      <c r="S23" s="780"/>
      <c r="T23" s="780"/>
      <c r="U23" s="780"/>
      <c r="V23" s="780">
        <v>8863</v>
      </c>
      <c r="W23" s="780"/>
      <c r="X23" s="780"/>
      <c r="Y23" s="780"/>
      <c r="Z23" s="780"/>
      <c r="AA23" s="780">
        <v>317</v>
      </c>
      <c r="AB23" s="780"/>
      <c r="AC23" s="780"/>
      <c r="AD23" s="780"/>
      <c r="AE23" s="781"/>
      <c r="AF23" s="782">
        <v>310</v>
      </c>
      <c r="AG23" s="780"/>
      <c r="AH23" s="780"/>
      <c r="AI23" s="780"/>
      <c r="AJ23" s="783"/>
      <c r="AK23" s="784"/>
      <c r="AL23" s="785"/>
      <c r="AM23" s="785"/>
      <c r="AN23" s="785"/>
      <c r="AO23" s="785"/>
      <c r="AP23" s="780">
        <v>8653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646</v>
      </c>
      <c r="R28" s="810"/>
      <c r="S28" s="810"/>
      <c r="T28" s="810"/>
      <c r="U28" s="810"/>
      <c r="V28" s="810">
        <v>642</v>
      </c>
      <c r="W28" s="810"/>
      <c r="X28" s="810"/>
      <c r="Y28" s="810"/>
      <c r="Z28" s="810"/>
      <c r="AA28" s="810">
        <v>4</v>
      </c>
      <c r="AB28" s="810"/>
      <c r="AC28" s="810"/>
      <c r="AD28" s="810"/>
      <c r="AE28" s="811"/>
      <c r="AF28" s="812">
        <v>4</v>
      </c>
      <c r="AG28" s="810"/>
      <c r="AH28" s="810"/>
      <c r="AI28" s="810"/>
      <c r="AJ28" s="813"/>
      <c r="AK28" s="814">
        <v>64</v>
      </c>
      <c r="AL28" s="815"/>
      <c r="AM28" s="815"/>
      <c r="AN28" s="815"/>
      <c r="AO28" s="815"/>
      <c r="AP28" s="815" t="s">
        <v>487</v>
      </c>
      <c r="AQ28" s="815"/>
      <c r="AR28" s="815"/>
      <c r="AS28" s="815"/>
      <c r="AT28" s="815"/>
      <c r="AU28" s="815" t="s">
        <v>487</v>
      </c>
      <c r="AV28" s="815"/>
      <c r="AW28" s="815"/>
      <c r="AX28" s="815"/>
      <c r="AY28" s="815"/>
      <c r="AZ28" s="816" t="s">
        <v>487</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106</v>
      </c>
      <c r="R29" s="771"/>
      <c r="S29" s="771"/>
      <c r="T29" s="771"/>
      <c r="U29" s="771"/>
      <c r="V29" s="771">
        <v>105</v>
      </c>
      <c r="W29" s="771"/>
      <c r="X29" s="771"/>
      <c r="Y29" s="771"/>
      <c r="Z29" s="771"/>
      <c r="AA29" s="771">
        <v>1</v>
      </c>
      <c r="AB29" s="771"/>
      <c r="AC29" s="771"/>
      <c r="AD29" s="771"/>
      <c r="AE29" s="772"/>
      <c r="AF29" s="773">
        <v>1</v>
      </c>
      <c r="AG29" s="774"/>
      <c r="AH29" s="774"/>
      <c r="AI29" s="774"/>
      <c r="AJ29" s="775"/>
      <c r="AK29" s="821">
        <v>98</v>
      </c>
      <c r="AL29" s="817"/>
      <c r="AM29" s="817"/>
      <c r="AN29" s="817"/>
      <c r="AO29" s="817"/>
      <c r="AP29" s="817" t="s">
        <v>487</v>
      </c>
      <c r="AQ29" s="817"/>
      <c r="AR29" s="817"/>
      <c r="AS29" s="817"/>
      <c r="AT29" s="817"/>
      <c r="AU29" s="817" t="s">
        <v>487</v>
      </c>
      <c r="AV29" s="817"/>
      <c r="AW29" s="817"/>
      <c r="AX29" s="817"/>
      <c r="AY29" s="817"/>
      <c r="AZ29" s="818" t="s">
        <v>487</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750</v>
      </c>
      <c r="R30" s="771"/>
      <c r="S30" s="771"/>
      <c r="T30" s="771"/>
      <c r="U30" s="771"/>
      <c r="V30" s="771">
        <v>721</v>
      </c>
      <c r="W30" s="771"/>
      <c r="X30" s="771"/>
      <c r="Y30" s="771"/>
      <c r="Z30" s="771"/>
      <c r="AA30" s="771">
        <v>29</v>
      </c>
      <c r="AB30" s="771"/>
      <c r="AC30" s="771"/>
      <c r="AD30" s="771"/>
      <c r="AE30" s="772"/>
      <c r="AF30" s="773">
        <v>29</v>
      </c>
      <c r="AG30" s="774"/>
      <c r="AH30" s="774"/>
      <c r="AI30" s="774"/>
      <c r="AJ30" s="775"/>
      <c r="AK30" s="821">
        <v>141</v>
      </c>
      <c r="AL30" s="817"/>
      <c r="AM30" s="817"/>
      <c r="AN30" s="817"/>
      <c r="AO30" s="817"/>
      <c r="AP30" s="817" t="s">
        <v>487</v>
      </c>
      <c r="AQ30" s="817"/>
      <c r="AR30" s="817"/>
      <c r="AS30" s="817"/>
      <c r="AT30" s="817"/>
      <c r="AU30" s="817" t="s">
        <v>487</v>
      </c>
      <c r="AV30" s="817"/>
      <c r="AW30" s="817"/>
      <c r="AX30" s="817"/>
      <c r="AY30" s="817"/>
      <c r="AZ30" s="818" t="s">
        <v>487</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446</v>
      </c>
      <c r="R31" s="771"/>
      <c r="S31" s="771"/>
      <c r="T31" s="771"/>
      <c r="U31" s="771"/>
      <c r="V31" s="771">
        <v>432</v>
      </c>
      <c r="W31" s="771"/>
      <c r="X31" s="771"/>
      <c r="Y31" s="771"/>
      <c r="Z31" s="771"/>
      <c r="AA31" s="771">
        <v>14</v>
      </c>
      <c r="AB31" s="771"/>
      <c r="AC31" s="771"/>
      <c r="AD31" s="771"/>
      <c r="AE31" s="772"/>
      <c r="AF31" s="773">
        <v>14</v>
      </c>
      <c r="AG31" s="774"/>
      <c r="AH31" s="774"/>
      <c r="AI31" s="774"/>
      <c r="AJ31" s="775"/>
      <c r="AK31" s="821">
        <v>165</v>
      </c>
      <c r="AL31" s="817"/>
      <c r="AM31" s="817"/>
      <c r="AN31" s="817"/>
      <c r="AO31" s="817"/>
      <c r="AP31" s="817" t="s">
        <v>487</v>
      </c>
      <c r="AQ31" s="817"/>
      <c r="AR31" s="817"/>
      <c r="AS31" s="817"/>
      <c r="AT31" s="817"/>
      <c r="AU31" s="817" t="s">
        <v>487</v>
      </c>
      <c r="AV31" s="817"/>
      <c r="AW31" s="817"/>
      <c r="AX31" s="817"/>
      <c r="AY31" s="817"/>
      <c r="AZ31" s="818" t="s">
        <v>487</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626</v>
      </c>
      <c r="R32" s="771"/>
      <c r="S32" s="771"/>
      <c r="T32" s="771"/>
      <c r="U32" s="771"/>
      <c r="V32" s="771">
        <v>776</v>
      </c>
      <c r="W32" s="771"/>
      <c r="X32" s="771"/>
      <c r="Y32" s="771"/>
      <c r="Z32" s="771"/>
      <c r="AA32" s="771">
        <v>-150</v>
      </c>
      <c r="AB32" s="771"/>
      <c r="AC32" s="771"/>
      <c r="AD32" s="771"/>
      <c r="AE32" s="772"/>
      <c r="AF32" s="773">
        <v>1028</v>
      </c>
      <c r="AG32" s="774"/>
      <c r="AH32" s="774"/>
      <c r="AI32" s="774"/>
      <c r="AJ32" s="775"/>
      <c r="AK32" s="821">
        <v>143</v>
      </c>
      <c r="AL32" s="817"/>
      <c r="AM32" s="817"/>
      <c r="AN32" s="817"/>
      <c r="AO32" s="817"/>
      <c r="AP32" s="817">
        <v>425</v>
      </c>
      <c r="AQ32" s="817"/>
      <c r="AR32" s="817"/>
      <c r="AS32" s="817"/>
      <c r="AT32" s="817"/>
      <c r="AU32" s="817">
        <v>281</v>
      </c>
      <c r="AV32" s="817"/>
      <c r="AW32" s="817"/>
      <c r="AX32" s="817"/>
      <c r="AY32" s="817"/>
      <c r="AZ32" s="818" t="s">
        <v>551</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1034</v>
      </c>
      <c r="R33" s="771"/>
      <c r="S33" s="771"/>
      <c r="T33" s="771"/>
      <c r="U33" s="771"/>
      <c r="V33" s="771">
        <v>1063</v>
      </c>
      <c r="W33" s="771"/>
      <c r="X33" s="771"/>
      <c r="Y33" s="771"/>
      <c r="Z33" s="771"/>
      <c r="AA33" s="771">
        <v>-29</v>
      </c>
      <c r="AB33" s="771"/>
      <c r="AC33" s="771"/>
      <c r="AD33" s="771"/>
      <c r="AE33" s="772"/>
      <c r="AF33" s="773">
        <v>148</v>
      </c>
      <c r="AG33" s="774"/>
      <c r="AH33" s="774"/>
      <c r="AI33" s="774"/>
      <c r="AJ33" s="775"/>
      <c r="AK33" s="821">
        <v>475</v>
      </c>
      <c r="AL33" s="817"/>
      <c r="AM33" s="817"/>
      <c r="AN33" s="817"/>
      <c r="AO33" s="817"/>
      <c r="AP33" s="817">
        <v>625</v>
      </c>
      <c r="AQ33" s="817"/>
      <c r="AR33" s="817"/>
      <c r="AS33" s="817"/>
      <c r="AT33" s="817"/>
      <c r="AU33" s="817">
        <v>313</v>
      </c>
      <c r="AV33" s="817"/>
      <c r="AW33" s="817"/>
      <c r="AX33" s="817"/>
      <c r="AY33" s="817"/>
      <c r="AZ33" s="818" t="s">
        <v>551</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395</v>
      </c>
      <c r="C34" s="768"/>
      <c r="D34" s="768"/>
      <c r="E34" s="768"/>
      <c r="F34" s="768"/>
      <c r="G34" s="768"/>
      <c r="H34" s="768"/>
      <c r="I34" s="768"/>
      <c r="J34" s="768"/>
      <c r="K34" s="768"/>
      <c r="L34" s="768"/>
      <c r="M34" s="768"/>
      <c r="N34" s="768"/>
      <c r="O34" s="768"/>
      <c r="P34" s="769"/>
      <c r="Q34" s="770">
        <v>372</v>
      </c>
      <c r="R34" s="771"/>
      <c r="S34" s="771"/>
      <c r="T34" s="771"/>
      <c r="U34" s="771"/>
      <c r="V34" s="771">
        <v>486</v>
      </c>
      <c r="W34" s="771"/>
      <c r="X34" s="771"/>
      <c r="Y34" s="771"/>
      <c r="Z34" s="771"/>
      <c r="AA34" s="771">
        <v>-114</v>
      </c>
      <c r="AB34" s="771"/>
      <c r="AC34" s="771"/>
      <c r="AD34" s="771"/>
      <c r="AE34" s="772"/>
      <c r="AF34" s="773">
        <v>28</v>
      </c>
      <c r="AG34" s="774"/>
      <c r="AH34" s="774"/>
      <c r="AI34" s="774"/>
      <c r="AJ34" s="775"/>
      <c r="AK34" s="821">
        <v>169</v>
      </c>
      <c r="AL34" s="817"/>
      <c r="AM34" s="817"/>
      <c r="AN34" s="817"/>
      <c r="AO34" s="817"/>
      <c r="AP34" s="817">
        <v>607</v>
      </c>
      <c r="AQ34" s="817"/>
      <c r="AR34" s="817"/>
      <c r="AS34" s="817"/>
      <c r="AT34" s="817"/>
      <c r="AU34" s="817">
        <v>409</v>
      </c>
      <c r="AV34" s="817"/>
      <c r="AW34" s="817"/>
      <c r="AX34" s="817"/>
      <c r="AY34" s="817"/>
      <c r="AZ34" s="818" t="s">
        <v>551</v>
      </c>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1252</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548</v>
      </c>
      <c r="C68" s="857"/>
      <c r="D68" s="857"/>
      <c r="E68" s="857"/>
      <c r="F68" s="857"/>
      <c r="G68" s="857"/>
      <c r="H68" s="857"/>
      <c r="I68" s="857"/>
      <c r="J68" s="857"/>
      <c r="K68" s="857"/>
      <c r="L68" s="857"/>
      <c r="M68" s="857"/>
      <c r="N68" s="857"/>
      <c r="O68" s="857"/>
      <c r="P68" s="858"/>
      <c r="Q68" s="859">
        <v>7141</v>
      </c>
      <c r="R68" s="853"/>
      <c r="S68" s="853"/>
      <c r="T68" s="853"/>
      <c r="U68" s="853"/>
      <c r="V68" s="853">
        <v>6656</v>
      </c>
      <c r="W68" s="853"/>
      <c r="X68" s="853"/>
      <c r="Y68" s="853"/>
      <c r="Z68" s="853"/>
      <c r="AA68" s="853">
        <v>485</v>
      </c>
      <c r="AB68" s="853"/>
      <c r="AC68" s="853"/>
      <c r="AD68" s="853"/>
      <c r="AE68" s="853"/>
      <c r="AF68" s="853">
        <v>416</v>
      </c>
      <c r="AG68" s="853"/>
      <c r="AH68" s="853"/>
      <c r="AI68" s="853"/>
      <c r="AJ68" s="853"/>
      <c r="AK68" s="853" t="s">
        <v>487</v>
      </c>
      <c r="AL68" s="853"/>
      <c r="AM68" s="853"/>
      <c r="AN68" s="853"/>
      <c r="AO68" s="853"/>
      <c r="AP68" s="853">
        <v>1376</v>
      </c>
      <c r="AQ68" s="853"/>
      <c r="AR68" s="853"/>
      <c r="AS68" s="853"/>
      <c r="AT68" s="853"/>
      <c r="AU68" s="853">
        <v>53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549</v>
      </c>
      <c r="C69" s="861"/>
      <c r="D69" s="861"/>
      <c r="E69" s="861"/>
      <c r="F69" s="861"/>
      <c r="G69" s="861"/>
      <c r="H69" s="861"/>
      <c r="I69" s="861"/>
      <c r="J69" s="861"/>
      <c r="K69" s="861"/>
      <c r="L69" s="861"/>
      <c r="M69" s="861"/>
      <c r="N69" s="861"/>
      <c r="O69" s="861"/>
      <c r="P69" s="862"/>
      <c r="Q69" s="863">
        <v>333</v>
      </c>
      <c r="R69" s="817"/>
      <c r="S69" s="817"/>
      <c r="T69" s="817"/>
      <c r="U69" s="817"/>
      <c r="V69" s="817">
        <v>321</v>
      </c>
      <c r="W69" s="817"/>
      <c r="X69" s="817"/>
      <c r="Y69" s="817"/>
      <c r="Z69" s="817"/>
      <c r="AA69" s="817">
        <v>12</v>
      </c>
      <c r="AB69" s="817"/>
      <c r="AC69" s="817"/>
      <c r="AD69" s="817"/>
      <c r="AE69" s="817"/>
      <c r="AF69" s="817">
        <v>12</v>
      </c>
      <c r="AG69" s="817"/>
      <c r="AH69" s="817"/>
      <c r="AI69" s="817"/>
      <c r="AJ69" s="817"/>
      <c r="AK69" s="817" t="s">
        <v>487</v>
      </c>
      <c r="AL69" s="817"/>
      <c r="AM69" s="817"/>
      <c r="AN69" s="817"/>
      <c r="AO69" s="817"/>
      <c r="AP69" s="817" t="s">
        <v>557</v>
      </c>
      <c r="AQ69" s="817"/>
      <c r="AR69" s="817"/>
      <c r="AS69" s="817"/>
      <c r="AT69" s="817"/>
      <c r="AU69" s="817" t="s">
        <v>557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550</v>
      </c>
      <c r="C70" s="861"/>
      <c r="D70" s="861"/>
      <c r="E70" s="861"/>
      <c r="F70" s="861"/>
      <c r="G70" s="861"/>
      <c r="H70" s="861"/>
      <c r="I70" s="861"/>
      <c r="J70" s="861"/>
      <c r="K70" s="861"/>
      <c r="L70" s="861"/>
      <c r="M70" s="861"/>
      <c r="N70" s="861"/>
      <c r="O70" s="861"/>
      <c r="P70" s="862"/>
      <c r="Q70" s="863">
        <v>7189</v>
      </c>
      <c r="R70" s="817"/>
      <c r="S70" s="817"/>
      <c r="T70" s="817"/>
      <c r="U70" s="817"/>
      <c r="V70" s="817">
        <v>6969</v>
      </c>
      <c r="W70" s="817"/>
      <c r="X70" s="817"/>
      <c r="Y70" s="817"/>
      <c r="Z70" s="817"/>
      <c r="AA70" s="817">
        <v>220</v>
      </c>
      <c r="AB70" s="817"/>
      <c r="AC70" s="817"/>
      <c r="AD70" s="817"/>
      <c r="AE70" s="817"/>
      <c r="AF70" s="817">
        <v>220</v>
      </c>
      <c r="AG70" s="817"/>
      <c r="AH70" s="817"/>
      <c r="AI70" s="817"/>
      <c r="AJ70" s="817"/>
      <c r="AK70" s="817">
        <v>3820</v>
      </c>
      <c r="AL70" s="817"/>
      <c r="AM70" s="817"/>
      <c r="AN70" s="817"/>
      <c r="AO70" s="817"/>
      <c r="AP70" s="817">
        <v>350</v>
      </c>
      <c r="AQ70" s="817"/>
      <c r="AR70" s="817"/>
      <c r="AS70" s="817"/>
      <c r="AT70" s="817"/>
      <c r="AU70" s="817">
        <v>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648</v>
      </c>
      <c r="AG88" s="831"/>
      <c r="AH88" s="831"/>
      <c r="AI88" s="831"/>
      <c r="AJ88" s="831"/>
      <c r="AK88" s="828"/>
      <c r="AL88" s="828"/>
      <c r="AM88" s="828"/>
      <c r="AN88" s="828"/>
      <c r="AO88" s="828"/>
      <c r="AP88" s="831">
        <v>1726</v>
      </c>
      <c r="AQ88" s="831"/>
      <c r="AR88" s="831"/>
      <c r="AS88" s="831"/>
      <c r="AT88" s="831"/>
      <c r="AU88" s="831">
        <v>60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788914</v>
      </c>
      <c r="AB110" s="887"/>
      <c r="AC110" s="887"/>
      <c r="AD110" s="887"/>
      <c r="AE110" s="888"/>
      <c r="AF110" s="889">
        <v>791724</v>
      </c>
      <c r="AG110" s="887"/>
      <c r="AH110" s="887"/>
      <c r="AI110" s="887"/>
      <c r="AJ110" s="888"/>
      <c r="AK110" s="889">
        <v>770990</v>
      </c>
      <c r="AL110" s="887"/>
      <c r="AM110" s="887"/>
      <c r="AN110" s="887"/>
      <c r="AO110" s="888"/>
      <c r="AP110" s="890">
        <v>19.3</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9242231</v>
      </c>
      <c r="BR110" s="918"/>
      <c r="BS110" s="918"/>
      <c r="BT110" s="918"/>
      <c r="BU110" s="918"/>
      <c r="BV110" s="918">
        <v>8797880</v>
      </c>
      <c r="BW110" s="918"/>
      <c r="BX110" s="918"/>
      <c r="BY110" s="918"/>
      <c r="BZ110" s="918"/>
      <c r="CA110" s="918">
        <v>8652876</v>
      </c>
      <c r="CB110" s="918"/>
      <c r="CC110" s="918"/>
      <c r="CD110" s="918"/>
      <c r="CE110" s="918"/>
      <c r="CF110" s="931">
        <v>216.9</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1929974</v>
      </c>
      <c r="BR112" s="913"/>
      <c r="BS112" s="913"/>
      <c r="BT112" s="913"/>
      <c r="BU112" s="913"/>
      <c r="BV112" s="913">
        <v>1657958</v>
      </c>
      <c r="BW112" s="913"/>
      <c r="BX112" s="913"/>
      <c r="BY112" s="913"/>
      <c r="BZ112" s="913"/>
      <c r="CA112" s="913">
        <v>1601514</v>
      </c>
      <c r="CB112" s="913"/>
      <c r="CC112" s="913"/>
      <c r="CD112" s="913"/>
      <c r="CE112" s="913"/>
      <c r="CF112" s="907">
        <v>40.1</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254461</v>
      </c>
      <c r="AB113" s="925"/>
      <c r="AC113" s="925"/>
      <c r="AD113" s="925"/>
      <c r="AE113" s="926"/>
      <c r="AF113" s="927">
        <v>244089</v>
      </c>
      <c r="AG113" s="925"/>
      <c r="AH113" s="925"/>
      <c r="AI113" s="925"/>
      <c r="AJ113" s="926"/>
      <c r="AK113" s="927">
        <v>223946</v>
      </c>
      <c r="AL113" s="925"/>
      <c r="AM113" s="925"/>
      <c r="AN113" s="925"/>
      <c r="AO113" s="926"/>
      <c r="AP113" s="928">
        <v>5.6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67923</v>
      </c>
      <c r="BR113" s="913"/>
      <c r="BS113" s="913"/>
      <c r="BT113" s="913"/>
      <c r="BU113" s="913"/>
      <c r="BV113" s="913">
        <v>63706</v>
      </c>
      <c r="BW113" s="913"/>
      <c r="BX113" s="913"/>
      <c r="BY113" s="913"/>
      <c r="BZ113" s="913"/>
      <c r="CA113" s="913">
        <v>59488</v>
      </c>
      <c r="CB113" s="913"/>
      <c r="CC113" s="913"/>
      <c r="CD113" s="913"/>
      <c r="CE113" s="913"/>
      <c r="CF113" s="907">
        <v>1.5</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4296</v>
      </c>
      <c r="AB114" s="946"/>
      <c r="AC114" s="946"/>
      <c r="AD114" s="946"/>
      <c r="AE114" s="947"/>
      <c r="AF114" s="948">
        <v>4325</v>
      </c>
      <c r="AG114" s="946"/>
      <c r="AH114" s="946"/>
      <c r="AI114" s="946"/>
      <c r="AJ114" s="947"/>
      <c r="AK114" s="948">
        <v>4318</v>
      </c>
      <c r="AL114" s="946"/>
      <c r="AM114" s="946"/>
      <c r="AN114" s="946"/>
      <c r="AO114" s="947"/>
      <c r="AP114" s="949">
        <v>0.1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511086</v>
      </c>
      <c r="BR114" s="913"/>
      <c r="BS114" s="913"/>
      <c r="BT114" s="913"/>
      <c r="BU114" s="913"/>
      <c r="BV114" s="913">
        <v>580664</v>
      </c>
      <c r="BW114" s="913"/>
      <c r="BX114" s="913"/>
      <c r="BY114" s="913"/>
      <c r="BZ114" s="913"/>
      <c r="CA114" s="913">
        <v>557031</v>
      </c>
      <c r="CB114" s="913"/>
      <c r="CC114" s="913"/>
      <c r="CD114" s="913"/>
      <c r="CE114" s="913"/>
      <c r="CF114" s="907">
        <v>14</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1651</v>
      </c>
      <c r="AB115" s="925"/>
      <c r="AC115" s="925"/>
      <c r="AD115" s="925"/>
      <c r="AE115" s="926"/>
      <c r="AF115" s="927">
        <v>2537</v>
      </c>
      <c r="AG115" s="925"/>
      <c r="AH115" s="925"/>
      <c r="AI115" s="925"/>
      <c r="AJ115" s="926"/>
      <c r="AK115" s="927">
        <v>2134</v>
      </c>
      <c r="AL115" s="925"/>
      <c r="AM115" s="925"/>
      <c r="AN115" s="925"/>
      <c r="AO115" s="926"/>
      <c r="AP115" s="928">
        <v>0.1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1049322</v>
      </c>
      <c r="AB117" s="966"/>
      <c r="AC117" s="966"/>
      <c r="AD117" s="966"/>
      <c r="AE117" s="967"/>
      <c r="AF117" s="968">
        <v>1042675</v>
      </c>
      <c r="AG117" s="966"/>
      <c r="AH117" s="966"/>
      <c r="AI117" s="966"/>
      <c r="AJ117" s="967"/>
      <c r="AK117" s="968">
        <v>1001388</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11751214</v>
      </c>
      <c r="BR119" s="987"/>
      <c r="BS119" s="987"/>
      <c r="BT119" s="987"/>
      <c r="BU119" s="987"/>
      <c r="BV119" s="987">
        <v>11100208</v>
      </c>
      <c r="BW119" s="987"/>
      <c r="BX119" s="987"/>
      <c r="BY119" s="987"/>
      <c r="BZ119" s="987"/>
      <c r="CA119" s="987">
        <v>10870909</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5"/>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3963612</v>
      </c>
      <c r="BR120" s="918"/>
      <c r="BS120" s="918"/>
      <c r="BT120" s="918"/>
      <c r="BU120" s="918"/>
      <c r="BV120" s="918">
        <v>4054482</v>
      </c>
      <c r="BW120" s="918"/>
      <c r="BX120" s="918"/>
      <c r="BY120" s="918"/>
      <c r="BZ120" s="918"/>
      <c r="CA120" s="918">
        <v>4194736</v>
      </c>
      <c r="CB120" s="918"/>
      <c r="CC120" s="918"/>
      <c r="CD120" s="918"/>
      <c r="CE120" s="918"/>
      <c r="CF120" s="931">
        <v>105.1</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743194</v>
      </c>
      <c r="DH120" s="918"/>
      <c r="DI120" s="918"/>
      <c r="DJ120" s="918"/>
      <c r="DK120" s="918"/>
      <c r="DL120" s="918">
        <v>664895</v>
      </c>
      <c r="DM120" s="918"/>
      <c r="DN120" s="918"/>
      <c r="DO120" s="918"/>
      <c r="DP120" s="918"/>
      <c r="DQ120" s="918">
        <v>606573</v>
      </c>
      <c r="DR120" s="918"/>
      <c r="DS120" s="918"/>
      <c r="DT120" s="918"/>
      <c r="DU120" s="918"/>
      <c r="DV120" s="919">
        <v>15.2</v>
      </c>
      <c r="DW120" s="919"/>
      <c r="DX120" s="919"/>
      <c r="DY120" s="919"/>
      <c r="DZ120" s="920"/>
    </row>
    <row r="121" spans="1:130" s="212" customFormat="1" ht="26.25" customHeight="1" x14ac:dyDescent="0.2">
      <c r="A121" s="1045"/>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114817</v>
      </c>
      <c r="BR121" s="913"/>
      <c r="BS121" s="913"/>
      <c r="BT121" s="913"/>
      <c r="BU121" s="913"/>
      <c r="BV121" s="913">
        <v>85299</v>
      </c>
      <c r="BW121" s="913"/>
      <c r="BX121" s="913"/>
      <c r="BY121" s="913"/>
      <c r="BZ121" s="913"/>
      <c r="CA121" s="913">
        <v>61813</v>
      </c>
      <c r="CB121" s="913"/>
      <c r="CC121" s="913"/>
      <c r="CD121" s="913"/>
      <c r="CE121" s="913"/>
      <c r="CF121" s="907">
        <v>1.5</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537918</v>
      </c>
      <c r="DH121" s="913"/>
      <c r="DI121" s="913"/>
      <c r="DJ121" s="913"/>
      <c r="DK121" s="913"/>
      <c r="DL121" s="913">
        <v>471092</v>
      </c>
      <c r="DM121" s="913"/>
      <c r="DN121" s="913"/>
      <c r="DO121" s="913"/>
      <c r="DP121" s="913"/>
      <c r="DQ121" s="913">
        <v>517851</v>
      </c>
      <c r="DR121" s="913"/>
      <c r="DS121" s="913"/>
      <c r="DT121" s="913"/>
      <c r="DU121" s="913"/>
      <c r="DV121" s="914">
        <v>13</v>
      </c>
      <c r="DW121" s="914"/>
      <c r="DX121" s="914"/>
      <c r="DY121" s="914"/>
      <c r="DZ121" s="915"/>
    </row>
    <row r="122" spans="1:130" s="212" customFormat="1" ht="26.25" customHeight="1" x14ac:dyDescent="0.2">
      <c r="A122" s="1045"/>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7008623</v>
      </c>
      <c r="BR122" s="987"/>
      <c r="BS122" s="987"/>
      <c r="BT122" s="987"/>
      <c r="BU122" s="987"/>
      <c r="BV122" s="987">
        <v>6651771</v>
      </c>
      <c r="BW122" s="987"/>
      <c r="BX122" s="987"/>
      <c r="BY122" s="987"/>
      <c r="BZ122" s="987"/>
      <c r="CA122" s="987">
        <v>6549243</v>
      </c>
      <c r="CB122" s="987"/>
      <c r="CC122" s="987"/>
      <c r="CD122" s="987"/>
      <c r="CE122" s="987"/>
      <c r="CF122" s="1004">
        <v>164.1</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648862</v>
      </c>
      <c r="DH122" s="913"/>
      <c r="DI122" s="913"/>
      <c r="DJ122" s="913"/>
      <c r="DK122" s="913"/>
      <c r="DL122" s="913">
        <v>521971</v>
      </c>
      <c r="DM122" s="913"/>
      <c r="DN122" s="913"/>
      <c r="DO122" s="913"/>
      <c r="DP122" s="913"/>
      <c r="DQ122" s="913">
        <v>477090</v>
      </c>
      <c r="DR122" s="913"/>
      <c r="DS122" s="913"/>
      <c r="DT122" s="913"/>
      <c r="DU122" s="913"/>
      <c r="DV122" s="914">
        <v>12</v>
      </c>
      <c r="DW122" s="914"/>
      <c r="DX122" s="914"/>
      <c r="DY122" s="914"/>
      <c r="DZ122" s="915"/>
    </row>
    <row r="123" spans="1:130" s="212" customFormat="1" ht="26.25" customHeight="1" x14ac:dyDescent="0.2">
      <c r="A123" s="1045"/>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1">
        <v>11087052</v>
      </c>
      <c r="BR123" s="1018"/>
      <c r="BS123" s="1018"/>
      <c r="BT123" s="1018"/>
      <c r="BU123" s="1018"/>
      <c r="BV123" s="1018">
        <v>10791552</v>
      </c>
      <c r="BW123" s="1018"/>
      <c r="BX123" s="1018"/>
      <c r="BY123" s="1018"/>
      <c r="BZ123" s="1018"/>
      <c r="CA123" s="1018">
        <v>10805792</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5"/>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451</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17.399999999999999</v>
      </c>
      <c r="BR124" s="1014"/>
      <c r="BS124" s="1014"/>
      <c r="BT124" s="1014"/>
      <c r="BU124" s="1014"/>
      <c r="BV124" s="1014">
        <v>7.9</v>
      </c>
      <c r="BW124" s="1014"/>
      <c r="BX124" s="1014"/>
      <c r="BY124" s="1014"/>
      <c r="BZ124" s="1014"/>
      <c r="CA124" s="1014">
        <v>1.6</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1651</v>
      </c>
      <c r="AB127" s="946"/>
      <c r="AC127" s="946"/>
      <c r="AD127" s="946"/>
      <c r="AE127" s="947"/>
      <c r="AF127" s="948">
        <v>2537</v>
      </c>
      <c r="AG127" s="946"/>
      <c r="AH127" s="946"/>
      <c r="AI127" s="946"/>
      <c r="AJ127" s="947"/>
      <c r="AK127" s="948">
        <v>2134</v>
      </c>
      <c r="AL127" s="946"/>
      <c r="AM127" s="946"/>
      <c r="AN127" s="946"/>
      <c r="AO127" s="947"/>
      <c r="AP127" s="949">
        <v>0.1</v>
      </c>
      <c r="AQ127" s="950"/>
      <c r="AR127" s="950"/>
      <c r="AS127" s="950"/>
      <c r="AT127" s="951"/>
      <c r="AU127" s="214"/>
      <c r="AV127" s="214"/>
      <c r="AW127" s="214"/>
      <c r="AX127" s="1019" t="s">
        <v>457</v>
      </c>
      <c r="AY127" s="1020"/>
      <c r="AZ127" s="1020"/>
      <c r="BA127" s="1020"/>
      <c r="BB127" s="1020"/>
      <c r="BC127" s="1020"/>
      <c r="BD127" s="1020"/>
      <c r="BE127" s="1021"/>
      <c r="BF127" s="1022" t="s">
        <v>458</v>
      </c>
      <c r="BG127" s="1020"/>
      <c r="BH127" s="1020"/>
      <c r="BI127" s="1020"/>
      <c r="BJ127" s="1020"/>
      <c r="BK127" s="1020"/>
      <c r="BL127" s="1021"/>
      <c r="BM127" s="1022" t="s">
        <v>459</v>
      </c>
      <c r="BN127" s="1020"/>
      <c r="BO127" s="1020"/>
      <c r="BP127" s="1020"/>
      <c r="BQ127" s="1020"/>
      <c r="BR127" s="1020"/>
      <c r="BS127" s="1021"/>
      <c r="BT127" s="1022" t="s">
        <v>460</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462</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463</v>
      </c>
      <c r="X128" s="1031"/>
      <c r="Y128" s="1031"/>
      <c r="Z128" s="1032"/>
      <c r="AA128" s="1033">
        <v>42669</v>
      </c>
      <c r="AB128" s="1034"/>
      <c r="AC128" s="1034"/>
      <c r="AD128" s="1034"/>
      <c r="AE128" s="1035"/>
      <c r="AF128" s="1036">
        <v>30615</v>
      </c>
      <c r="AG128" s="1034"/>
      <c r="AH128" s="1034"/>
      <c r="AI128" s="1034"/>
      <c r="AJ128" s="1035"/>
      <c r="AK128" s="1036">
        <v>23485</v>
      </c>
      <c r="AL128" s="1034"/>
      <c r="AM128" s="1034"/>
      <c r="AN128" s="1034"/>
      <c r="AO128" s="1035"/>
      <c r="AP128" s="1037"/>
      <c r="AQ128" s="1038"/>
      <c r="AR128" s="1038"/>
      <c r="AS128" s="1038"/>
      <c r="AT128" s="1039"/>
      <c r="AU128" s="214"/>
      <c r="AV128" s="214"/>
      <c r="AW128" s="214"/>
      <c r="AX128" s="883" t="s">
        <v>464</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465</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4428719</v>
      </c>
      <c r="AB129" s="946"/>
      <c r="AC129" s="946"/>
      <c r="AD129" s="946"/>
      <c r="AE129" s="947"/>
      <c r="AF129" s="948">
        <v>4484792</v>
      </c>
      <c r="AG129" s="946"/>
      <c r="AH129" s="946"/>
      <c r="AI129" s="946"/>
      <c r="AJ129" s="947"/>
      <c r="AK129" s="948">
        <v>4566766</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628021</v>
      </c>
      <c r="AB130" s="946"/>
      <c r="AC130" s="946"/>
      <c r="AD130" s="946"/>
      <c r="AE130" s="947"/>
      <c r="AF130" s="948">
        <v>619694</v>
      </c>
      <c r="AG130" s="946"/>
      <c r="AH130" s="946"/>
      <c r="AI130" s="946"/>
      <c r="AJ130" s="947"/>
      <c r="AK130" s="948">
        <v>576590</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3800698</v>
      </c>
      <c r="AB131" s="973"/>
      <c r="AC131" s="973"/>
      <c r="AD131" s="973"/>
      <c r="AE131" s="974"/>
      <c r="AF131" s="972">
        <v>3865098</v>
      </c>
      <c r="AG131" s="973"/>
      <c r="AH131" s="973"/>
      <c r="AI131" s="973"/>
      <c r="AJ131" s="974"/>
      <c r="AK131" s="972">
        <v>3990176</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4"/>
      <c r="BF131" s="1071">
        <v>1.6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9.9621700000000004</v>
      </c>
      <c r="AB132" s="1084"/>
      <c r="AC132" s="1084"/>
      <c r="AD132" s="1084"/>
      <c r="AE132" s="1085"/>
      <c r="AF132" s="1086">
        <v>10.15151</v>
      </c>
      <c r="AG132" s="1084"/>
      <c r="AH132" s="1084"/>
      <c r="AI132" s="1084"/>
      <c r="AJ132" s="1085"/>
      <c r="AK132" s="1086">
        <v>10.05753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9.5</v>
      </c>
      <c r="AB133" s="1067"/>
      <c r="AC133" s="1067"/>
      <c r="AD133" s="1067"/>
      <c r="AE133" s="1068"/>
      <c r="AF133" s="1066">
        <v>9.5</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pQw/jYPC3xIeuXMGe3nCYRnl/Vdx6B1DJHkwZlMG0e8yAyXJQ4jAc+0pN4qz9x0OKno3a7XC3AHwzG1O8lAeA==" saltValue="W3KHHXqkEZrleAgkxvRO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kwJFJUYMc7uytDdy4g1GaLaeay9E6oi4IHL+SDxWePj4VRUumIOUc+Vl8ulpszVbGqh95tnojC6PUK5DGyUZw==" saltValue="GdaXnvt3e4Q7ZyuPla38b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70" zoomScaleNormal="7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klLf/yOp1DBZZLjoNw181W7w0AHggMvYWRjgfTO0c3NfnABfjoaTOc1TtIDaPvdcbIybzqEaGQ5EPF/l2vEjw==" saltValue="avnlI/MqLOzUWI8r9pLS2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 x14ac:dyDescent="0.2">
      <c r="A8" s="247"/>
      <c r="AK8" s="256"/>
      <c r="AL8" s="257"/>
      <c r="AM8" s="257"/>
      <c r="AN8" s="258"/>
      <c r="AO8" s="1102"/>
      <c r="AP8" s="259" t="s">
        <v>481</v>
      </c>
      <c r="AQ8" s="260" t="s">
        <v>482</v>
      </c>
      <c r="AR8" s="261" t="s">
        <v>483</v>
      </c>
    </row>
    <row r="9" spans="1:46" ht="13" x14ac:dyDescent="0.2">
      <c r="A9" s="247"/>
      <c r="AK9" s="1103" t="s">
        <v>484</v>
      </c>
      <c r="AL9" s="1104"/>
      <c r="AM9" s="1104"/>
      <c r="AN9" s="1105"/>
      <c r="AO9" s="262">
        <v>1144175</v>
      </c>
      <c r="AP9" s="262">
        <v>217276</v>
      </c>
      <c r="AQ9" s="263">
        <v>186275</v>
      </c>
      <c r="AR9" s="264">
        <v>16.600000000000001</v>
      </c>
    </row>
    <row r="10" spans="1:46" ht="13.5" customHeight="1" x14ac:dyDescent="0.2">
      <c r="A10" s="247"/>
      <c r="AK10" s="1103" t="s">
        <v>485</v>
      </c>
      <c r="AL10" s="1104"/>
      <c r="AM10" s="1104"/>
      <c r="AN10" s="1105"/>
      <c r="AO10" s="265">
        <v>203706</v>
      </c>
      <c r="AP10" s="265">
        <v>38683</v>
      </c>
      <c r="AQ10" s="266">
        <v>28060</v>
      </c>
      <c r="AR10" s="267">
        <v>37.9</v>
      </c>
    </row>
    <row r="11" spans="1:46" ht="13.5" customHeight="1" x14ac:dyDescent="0.2">
      <c r="A11" s="247"/>
      <c r="AK11" s="1103" t="s">
        <v>486</v>
      </c>
      <c r="AL11" s="1104"/>
      <c r="AM11" s="1104"/>
      <c r="AN11" s="1105"/>
      <c r="AO11" s="265" t="s">
        <v>487</v>
      </c>
      <c r="AP11" s="265" t="s">
        <v>487</v>
      </c>
      <c r="AQ11" s="266">
        <v>7123</v>
      </c>
      <c r="AR11" s="267" t="s">
        <v>487</v>
      </c>
    </row>
    <row r="12" spans="1:46" ht="13.5" customHeight="1" x14ac:dyDescent="0.2">
      <c r="A12" s="247"/>
      <c r="AK12" s="1103" t="s">
        <v>488</v>
      </c>
      <c r="AL12" s="1104"/>
      <c r="AM12" s="1104"/>
      <c r="AN12" s="1105"/>
      <c r="AO12" s="265" t="s">
        <v>487</v>
      </c>
      <c r="AP12" s="265" t="s">
        <v>487</v>
      </c>
      <c r="AQ12" s="266">
        <v>57</v>
      </c>
      <c r="AR12" s="267" t="s">
        <v>487</v>
      </c>
    </row>
    <row r="13" spans="1:46" ht="13.5" customHeight="1" x14ac:dyDescent="0.2">
      <c r="A13" s="247"/>
      <c r="AK13" s="1103" t="s">
        <v>489</v>
      </c>
      <c r="AL13" s="1104"/>
      <c r="AM13" s="1104"/>
      <c r="AN13" s="1105"/>
      <c r="AO13" s="265">
        <v>273</v>
      </c>
      <c r="AP13" s="265">
        <v>52</v>
      </c>
      <c r="AQ13" s="266">
        <v>6435</v>
      </c>
      <c r="AR13" s="267">
        <v>-99.2</v>
      </c>
    </row>
    <row r="14" spans="1:46" ht="13.5" customHeight="1" x14ac:dyDescent="0.2">
      <c r="A14" s="247"/>
      <c r="AK14" s="1103" t="s">
        <v>490</v>
      </c>
      <c r="AL14" s="1104"/>
      <c r="AM14" s="1104"/>
      <c r="AN14" s="1105"/>
      <c r="AO14" s="265" t="s">
        <v>487</v>
      </c>
      <c r="AP14" s="265" t="s">
        <v>487</v>
      </c>
      <c r="AQ14" s="266">
        <v>3786</v>
      </c>
      <c r="AR14" s="267" t="s">
        <v>487</v>
      </c>
    </row>
    <row r="15" spans="1:46" ht="13.5" customHeight="1" x14ac:dyDescent="0.2">
      <c r="A15" s="247"/>
      <c r="AK15" s="1106" t="s">
        <v>491</v>
      </c>
      <c r="AL15" s="1107"/>
      <c r="AM15" s="1107"/>
      <c r="AN15" s="1108"/>
      <c r="AO15" s="265">
        <v>-38924</v>
      </c>
      <c r="AP15" s="265">
        <v>-7392</v>
      </c>
      <c r="AQ15" s="266">
        <v>-9323</v>
      </c>
      <c r="AR15" s="267">
        <v>-20.7</v>
      </c>
    </row>
    <row r="16" spans="1:46" ht="13" x14ac:dyDescent="0.2">
      <c r="A16" s="247"/>
      <c r="AK16" s="1106" t="s">
        <v>177</v>
      </c>
      <c r="AL16" s="1107"/>
      <c r="AM16" s="1107"/>
      <c r="AN16" s="1108"/>
      <c r="AO16" s="265">
        <v>1309230</v>
      </c>
      <c r="AP16" s="265">
        <v>248619</v>
      </c>
      <c r="AQ16" s="266">
        <v>222412</v>
      </c>
      <c r="AR16" s="267">
        <v>11.8</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09" t="s">
        <v>496</v>
      </c>
      <c r="AL21" s="1110"/>
      <c r="AM21" s="1110"/>
      <c r="AN21" s="1111"/>
      <c r="AO21" s="277">
        <v>21.27</v>
      </c>
      <c r="AP21" s="278">
        <v>17.59</v>
      </c>
      <c r="AQ21" s="279">
        <v>3.68</v>
      </c>
      <c r="AS21" s="280"/>
      <c r="AT21" s="276"/>
    </row>
    <row r="22" spans="1:46" s="248" customFormat="1" ht="13" x14ac:dyDescent="0.2">
      <c r="A22" s="276"/>
      <c r="AK22" s="1109" t="s">
        <v>497</v>
      </c>
      <c r="AL22" s="1110"/>
      <c r="AM22" s="1110"/>
      <c r="AN22" s="1111"/>
      <c r="AO22" s="281">
        <v>96.5</v>
      </c>
      <c r="AP22" s="282">
        <v>95.9</v>
      </c>
      <c r="AQ22" s="283">
        <v>0.6</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770990</v>
      </c>
      <c r="AP32" s="291">
        <v>146409</v>
      </c>
      <c r="AQ32" s="292">
        <v>124581</v>
      </c>
      <c r="AR32" s="293">
        <v>17.5</v>
      </c>
    </row>
    <row r="33" spans="1:46" ht="13.5" customHeight="1" x14ac:dyDescent="0.2">
      <c r="A33" s="247"/>
      <c r="AK33" s="1117" t="s">
        <v>502</v>
      </c>
      <c r="AL33" s="1118"/>
      <c r="AM33" s="1118"/>
      <c r="AN33" s="1119"/>
      <c r="AO33" s="291" t="s">
        <v>487</v>
      </c>
      <c r="AP33" s="291" t="s">
        <v>487</v>
      </c>
      <c r="AQ33" s="292">
        <v>76</v>
      </c>
      <c r="AR33" s="293" t="s">
        <v>487</v>
      </c>
    </row>
    <row r="34" spans="1:46" ht="27" customHeight="1" x14ac:dyDescent="0.2">
      <c r="A34" s="247"/>
      <c r="AK34" s="1117" t="s">
        <v>503</v>
      </c>
      <c r="AL34" s="1118"/>
      <c r="AM34" s="1118"/>
      <c r="AN34" s="1119"/>
      <c r="AO34" s="291" t="s">
        <v>487</v>
      </c>
      <c r="AP34" s="291" t="s">
        <v>487</v>
      </c>
      <c r="AQ34" s="292">
        <v>163</v>
      </c>
      <c r="AR34" s="293" t="s">
        <v>487</v>
      </c>
    </row>
    <row r="35" spans="1:46" ht="27" customHeight="1" x14ac:dyDescent="0.2">
      <c r="A35" s="247"/>
      <c r="AK35" s="1117" t="s">
        <v>504</v>
      </c>
      <c r="AL35" s="1118"/>
      <c r="AM35" s="1118"/>
      <c r="AN35" s="1119"/>
      <c r="AO35" s="291">
        <v>223946</v>
      </c>
      <c r="AP35" s="291">
        <v>42527</v>
      </c>
      <c r="AQ35" s="292">
        <v>24428</v>
      </c>
      <c r="AR35" s="293">
        <v>74.099999999999994</v>
      </c>
    </row>
    <row r="36" spans="1:46" ht="27" customHeight="1" x14ac:dyDescent="0.2">
      <c r="A36" s="247"/>
      <c r="AK36" s="1117" t="s">
        <v>505</v>
      </c>
      <c r="AL36" s="1118"/>
      <c r="AM36" s="1118"/>
      <c r="AN36" s="1119"/>
      <c r="AO36" s="291">
        <v>4318</v>
      </c>
      <c r="AP36" s="291">
        <v>820</v>
      </c>
      <c r="AQ36" s="292">
        <v>4294</v>
      </c>
      <c r="AR36" s="293">
        <v>-80.900000000000006</v>
      </c>
    </row>
    <row r="37" spans="1:46" ht="13.5" customHeight="1" x14ac:dyDescent="0.2">
      <c r="A37" s="247"/>
      <c r="AK37" s="1117" t="s">
        <v>506</v>
      </c>
      <c r="AL37" s="1118"/>
      <c r="AM37" s="1118"/>
      <c r="AN37" s="1119"/>
      <c r="AO37" s="291">
        <v>2134</v>
      </c>
      <c r="AP37" s="291">
        <v>405</v>
      </c>
      <c r="AQ37" s="292">
        <v>880</v>
      </c>
      <c r="AR37" s="293">
        <v>-54</v>
      </c>
    </row>
    <row r="38" spans="1:46" ht="27" customHeight="1" x14ac:dyDescent="0.2">
      <c r="A38" s="247"/>
      <c r="AK38" s="1120" t="s">
        <v>507</v>
      </c>
      <c r="AL38" s="1121"/>
      <c r="AM38" s="1121"/>
      <c r="AN38" s="1122"/>
      <c r="AO38" s="294" t="s">
        <v>487</v>
      </c>
      <c r="AP38" s="294" t="s">
        <v>487</v>
      </c>
      <c r="AQ38" s="295">
        <v>22</v>
      </c>
      <c r="AR38" s="283" t="s">
        <v>487</v>
      </c>
      <c r="AS38" s="290"/>
    </row>
    <row r="39" spans="1:46" ht="13" x14ac:dyDescent="0.2">
      <c r="A39" s="247"/>
      <c r="AK39" s="1120" t="s">
        <v>508</v>
      </c>
      <c r="AL39" s="1121"/>
      <c r="AM39" s="1121"/>
      <c r="AN39" s="1122"/>
      <c r="AO39" s="291">
        <v>-23485</v>
      </c>
      <c r="AP39" s="291">
        <v>-4460</v>
      </c>
      <c r="AQ39" s="292">
        <v>-5293</v>
      </c>
      <c r="AR39" s="293">
        <v>-15.7</v>
      </c>
      <c r="AS39" s="290"/>
    </row>
    <row r="40" spans="1:46" ht="27" customHeight="1" x14ac:dyDescent="0.2">
      <c r="A40" s="247"/>
      <c r="AK40" s="1117" t="s">
        <v>509</v>
      </c>
      <c r="AL40" s="1118"/>
      <c r="AM40" s="1118"/>
      <c r="AN40" s="1119"/>
      <c r="AO40" s="291">
        <v>-576590</v>
      </c>
      <c r="AP40" s="291">
        <v>-109493</v>
      </c>
      <c r="AQ40" s="292">
        <v>-99375</v>
      </c>
      <c r="AR40" s="293">
        <v>10.199999999999999</v>
      </c>
      <c r="AS40" s="290"/>
    </row>
    <row r="41" spans="1:46" ht="13" x14ac:dyDescent="0.2">
      <c r="A41" s="247"/>
      <c r="AK41" s="1123" t="s">
        <v>287</v>
      </c>
      <c r="AL41" s="1124"/>
      <c r="AM41" s="1124"/>
      <c r="AN41" s="1125"/>
      <c r="AO41" s="291">
        <v>401313</v>
      </c>
      <c r="AP41" s="291">
        <v>76208</v>
      </c>
      <c r="AQ41" s="292">
        <v>49775</v>
      </c>
      <c r="AR41" s="293">
        <v>53.1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 x14ac:dyDescent="0.2">
      <c r="A50" s="247"/>
      <c r="AK50" s="305"/>
      <c r="AL50" s="306"/>
      <c r="AM50" s="1113"/>
      <c r="AN50" s="307" t="s">
        <v>513</v>
      </c>
      <c r="AO50" s="308" t="s">
        <v>514</v>
      </c>
      <c r="AP50" s="309" t="s">
        <v>515</v>
      </c>
      <c r="AQ50" s="310" t="s">
        <v>516</v>
      </c>
      <c r="AR50" s="311" t="s">
        <v>517</v>
      </c>
    </row>
    <row r="51" spans="1:44" ht="13" x14ac:dyDescent="0.2">
      <c r="A51" s="247"/>
      <c r="AK51" s="303" t="s">
        <v>518</v>
      </c>
      <c r="AL51" s="304"/>
      <c r="AM51" s="312">
        <v>1551416</v>
      </c>
      <c r="AN51" s="313">
        <v>284611</v>
      </c>
      <c r="AO51" s="314">
        <v>131.9</v>
      </c>
      <c r="AP51" s="315">
        <v>200194</v>
      </c>
      <c r="AQ51" s="316">
        <v>5.2</v>
      </c>
      <c r="AR51" s="317">
        <v>126.7</v>
      </c>
    </row>
    <row r="52" spans="1:44" ht="13" x14ac:dyDescent="0.2">
      <c r="A52" s="247"/>
      <c r="AK52" s="318"/>
      <c r="AL52" s="319" t="s">
        <v>519</v>
      </c>
      <c r="AM52" s="320">
        <v>701022</v>
      </c>
      <c r="AN52" s="321">
        <v>128604</v>
      </c>
      <c r="AO52" s="322">
        <v>145.80000000000001</v>
      </c>
      <c r="AP52" s="323">
        <v>106422</v>
      </c>
      <c r="AQ52" s="324">
        <v>20.100000000000001</v>
      </c>
      <c r="AR52" s="325">
        <v>125.7</v>
      </c>
    </row>
    <row r="53" spans="1:44" ht="13" x14ac:dyDescent="0.2">
      <c r="A53" s="247"/>
      <c r="AK53" s="303" t="s">
        <v>520</v>
      </c>
      <c r="AL53" s="304"/>
      <c r="AM53" s="312">
        <v>4038368</v>
      </c>
      <c r="AN53" s="313">
        <v>744674</v>
      </c>
      <c r="AO53" s="314">
        <v>161.6</v>
      </c>
      <c r="AP53" s="315">
        <v>196914</v>
      </c>
      <c r="AQ53" s="316">
        <v>-1.6</v>
      </c>
      <c r="AR53" s="317">
        <v>163.19999999999999</v>
      </c>
    </row>
    <row r="54" spans="1:44" ht="13" x14ac:dyDescent="0.2">
      <c r="A54" s="247"/>
      <c r="AK54" s="318"/>
      <c r="AL54" s="319" t="s">
        <v>519</v>
      </c>
      <c r="AM54" s="320">
        <v>890718</v>
      </c>
      <c r="AN54" s="321">
        <v>164248</v>
      </c>
      <c r="AO54" s="322">
        <v>27.7</v>
      </c>
      <c r="AP54" s="323">
        <v>98966</v>
      </c>
      <c r="AQ54" s="324">
        <v>-7</v>
      </c>
      <c r="AR54" s="325">
        <v>34.700000000000003</v>
      </c>
    </row>
    <row r="55" spans="1:44" ht="13" x14ac:dyDescent="0.2">
      <c r="A55" s="247"/>
      <c r="AK55" s="303" t="s">
        <v>521</v>
      </c>
      <c r="AL55" s="304"/>
      <c r="AM55" s="312">
        <v>1514386</v>
      </c>
      <c r="AN55" s="313">
        <v>278431</v>
      </c>
      <c r="AO55" s="314">
        <v>-62.6</v>
      </c>
      <c r="AP55" s="315">
        <v>204757</v>
      </c>
      <c r="AQ55" s="316">
        <v>4</v>
      </c>
      <c r="AR55" s="317">
        <v>-66.599999999999994</v>
      </c>
    </row>
    <row r="56" spans="1:44" ht="13" x14ac:dyDescent="0.2">
      <c r="A56" s="247"/>
      <c r="AK56" s="318"/>
      <c r="AL56" s="319" t="s">
        <v>519</v>
      </c>
      <c r="AM56" s="320">
        <v>1033453</v>
      </c>
      <c r="AN56" s="321">
        <v>190008</v>
      </c>
      <c r="AO56" s="322">
        <v>15.7</v>
      </c>
      <c r="AP56" s="323">
        <v>106071</v>
      </c>
      <c r="AQ56" s="324">
        <v>7.2</v>
      </c>
      <c r="AR56" s="325">
        <v>8.5</v>
      </c>
    </row>
    <row r="57" spans="1:44" ht="13" x14ac:dyDescent="0.2">
      <c r="A57" s="247"/>
      <c r="AK57" s="303" t="s">
        <v>522</v>
      </c>
      <c r="AL57" s="304"/>
      <c r="AM57" s="312">
        <v>1277492</v>
      </c>
      <c r="AN57" s="313">
        <v>239365</v>
      </c>
      <c r="AO57" s="314">
        <v>-14</v>
      </c>
      <c r="AP57" s="315">
        <v>194971</v>
      </c>
      <c r="AQ57" s="316">
        <v>-4.8</v>
      </c>
      <c r="AR57" s="317">
        <v>-9.1999999999999993</v>
      </c>
    </row>
    <row r="58" spans="1:44" ht="13" x14ac:dyDescent="0.2">
      <c r="A58" s="247"/>
      <c r="AK58" s="318"/>
      <c r="AL58" s="319" t="s">
        <v>519</v>
      </c>
      <c r="AM58" s="320">
        <v>307719</v>
      </c>
      <c r="AN58" s="321">
        <v>57658</v>
      </c>
      <c r="AO58" s="322">
        <v>-69.7</v>
      </c>
      <c r="AP58" s="323">
        <v>105966</v>
      </c>
      <c r="AQ58" s="324">
        <v>-0.1</v>
      </c>
      <c r="AR58" s="325">
        <v>-69.599999999999994</v>
      </c>
    </row>
    <row r="59" spans="1:44" ht="13" x14ac:dyDescent="0.2">
      <c r="A59" s="247"/>
      <c r="AK59" s="303" t="s">
        <v>523</v>
      </c>
      <c r="AL59" s="304"/>
      <c r="AM59" s="312">
        <v>2117520</v>
      </c>
      <c r="AN59" s="313">
        <v>402112</v>
      </c>
      <c r="AO59" s="314">
        <v>68</v>
      </c>
      <c r="AP59" s="315">
        <v>224172</v>
      </c>
      <c r="AQ59" s="316">
        <v>15</v>
      </c>
      <c r="AR59" s="317">
        <v>53</v>
      </c>
    </row>
    <row r="60" spans="1:44" ht="13" x14ac:dyDescent="0.2">
      <c r="A60" s="247"/>
      <c r="AK60" s="318"/>
      <c r="AL60" s="319" t="s">
        <v>519</v>
      </c>
      <c r="AM60" s="320">
        <v>576203</v>
      </c>
      <c r="AN60" s="321">
        <v>109419</v>
      </c>
      <c r="AO60" s="322">
        <v>89.8</v>
      </c>
      <c r="AP60" s="323">
        <v>117611</v>
      </c>
      <c r="AQ60" s="324">
        <v>11</v>
      </c>
      <c r="AR60" s="325">
        <v>78.8</v>
      </c>
    </row>
    <row r="61" spans="1:44" ht="13" x14ac:dyDescent="0.2">
      <c r="A61" s="247"/>
      <c r="AK61" s="303" t="s">
        <v>524</v>
      </c>
      <c r="AL61" s="326"/>
      <c r="AM61" s="312">
        <v>2099836</v>
      </c>
      <c r="AN61" s="313">
        <v>389839</v>
      </c>
      <c r="AO61" s="314">
        <v>57</v>
      </c>
      <c r="AP61" s="315">
        <v>204202</v>
      </c>
      <c r="AQ61" s="327">
        <v>3.6</v>
      </c>
      <c r="AR61" s="317">
        <v>53.4</v>
      </c>
    </row>
    <row r="62" spans="1:44" ht="13" x14ac:dyDescent="0.2">
      <c r="A62" s="247"/>
      <c r="AK62" s="318"/>
      <c r="AL62" s="319" t="s">
        <v>519</v>
      </c>
      <c r="AM62" s="320">
        <v>701823</v>
      </c>
      <c r="AN62" s="321">
        <v>129987</v>
      </c>
      <c r="AO62" s="322">
        <v>41.9</v>
      </c>
      <c r="AP62" s="323">
        <v>107007</v>
      </c>
      <c r="AQ62" s="324">
        <v>6.2</v>
      </c>
      <c r="AR62" s="325">
        <v>35.700000000000003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6++jRtwJxFNoY1SbA8TrqbWrFeyvKgAJCef8i1B8+4vc/mQhvlqgpsdv1/WT9V0gu9NcY5FWfywtiQoQiEEqXg==" saltValue="29wFM9SuTMbkvcFS1pw9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E9LlH4M3R8bRLfG9AVWVczMA0XbLtOYmDIMQNYxbELYZTTCukCPIDAOc6woL7Lk+t3Jd/uxPKgg5Zg7KYSMcnw==" saltValue="2uuJabjHaAanEcYRvHZM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f2eFs3y8/WXpeBilg+poCzBEo6ekXZ2opFxtX0I2MonNBHaRfJ9GQw1CYpVqEX8ZjnJ1euEbFHpLP336GcrN5g==" saltValue="Tc6GVke7WG8irvJ86irA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34.200000000000003</v>
      </c>
      <c r="G47" s="12">
        <v>32.409999999999997</v>
      </c>
      <c r="H47" s="12">
        <v>37.71</v>
      </c>
      <c r="I47" s="12">
        <v>37.229999999999997</v>
      </c>
      <c r="J47" s="13">
        <v>35.770000000000003</v>
      </c>
    </row>
    <row r="48" spans="2:10" ht="57.75" customHeight="1" x14ac:dyDescent="0.2">
      <c r="B48" s="14"/>
      <c r="C48" s="1128" t="s">
        <v>4</v>
      </c>
      <c r="D48" s="1128"/>
      <c r="E48" s="1129"/>
      <c r="F48" s="15">
        <v>5.15</v>
      </c>
      <c r="G48" s="16">
        <v>7.88</v>
      </c>
      <c r="H48" s="16">
        <v>6.87</v>
      </c>
      <c r="I48" s="16">
        <v>4.9800000000000004</v>
      </c>
      <c r="J48" s="17">
        <v>6.79</v>
      </c>
    </row>
    <row r="49" spans="2:10" ht="57.75" customHeight="1" thickBot="1" x14ac:dyDescent="0.25">
      <c r="B49" s="18"/>
      <c r="C49" s="1130" t="s">
        <v>5</v>
      </c>
      <c r="D49" s="1130"/>
      <c r="E49" s="1131"/>
      <c r="F49" s="19" t="s">
        <v>531</v>
      </c>
      <c r="G49" s="20">
        <v>3.33</v>
      </c>
      <c r="H49" s="20">
        <v>14.37</v>
      </c>
      <c r="I49" s="20" t="s">
        <v>532</v>
      </c>
      <c r="J49" s="21">
        <v>1.1000000000000001</v>
      </c>
    </row>
    <row r="50" spans="2:10" ht="13" x14ac:dyDescent="0.2"/>
  </sheetData>
  <sheetProtection algorithmName="SHA-512" hashValue="I95xWEkWkzbpC+SFMzZlFRJUCIGlt5a1bXPzNEp9MODuO+hOsnxJseuALAStOIk8hfoa1OJHB450gbPZM6M80A==" saltValue="Q+XbdH1PsPoZw2rAPNq4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須藤＿萌</cp:lastModifiedBy>
  <dcterms:created xsi:type="dcterms:W3CDTF">2026-02-23T04:18:26Z</dcterms:created>
  <dcterms:modified xsi:type="dcterms:W3CDTF">2026-03-13T06:07:20Z</dcterms:modified>
  <cp:category/>
</cp:coreProperties>
</file>