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5_市町村係\06_財政\01_財政\令和6年度\07公会計\20250306_（314〆、324〆）令和５年度財政状況資料集の作成及び提出について\05_本庁へ\"/>
    </mc:Choice>
  </mc:AlternateContent>
  <bookViews>
    <workbookView xWindow="0" yWindow="0" windowWidth="12990" windowHeight="66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C36" i="10"/>
  <c r="CO35" i="10"/>
  <c r="BE35" i="10"/>
  <c r="C35" i="10"/>
  <c r="CO34" i="10"/>
  <c r="BW34" i="10"/>
  <c r="BW35" i="10" s="1"/>
  <c r="BW36" i="10" s="1"/>
  <c r="BE34" i="10"/>
  <c r="U34" i="10"/>
  <c r="U35" i="10" s="1"/>
  <c r="U36" i="10" s="1"/>
  <c r="U37" i="10" s="1"/>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<sst xmlns="http://schemas.openxmlformats.org/spreadsheetml/2006/main" count="1074" uniqueCount="558">
  <si>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</si>
  <si>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</si>
  <si>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</si>
  <si>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</si>
  <si>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</si>
  <si>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</si>
  <si>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</si>
  <si>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</si>
  <si>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</si>
  <si>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</si>
  <si>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</si>
  <si>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</si>
  <si>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</si>
  <si>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</si>
  <si>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</si>
  <si>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</si>
  <si>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</si>
  <si>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</si>
  <si>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</si>
  <si>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</si>
  <si>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</si>
  <si>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</si>
  <si>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</si>
  <si>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</si>
  <si>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</si>
  <si>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</si>
  <si>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</si>
  <si>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</si>
  <si>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</si>
  <si>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</si>
  <si>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</si>
  <si>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</si>
  <si>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</si>
  <si>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</si>
  <si>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</si>
  <si>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</si>
  <si>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</si>
  <si>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</si>
  <si>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</si>
  <si>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</si>
  <si>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</si>
  <si>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</si>
  <si>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</si>
  <si>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</si>
  <si>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</si>
  <si>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</si>
  <si>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</si>
  <si>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</si>
  <si>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</si>
  <si>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</si>
  <si>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</si>
  <si>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</si>
  <si>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</si>
  <si>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</si>
  <si>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</si>
  <si>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</si>
  <si>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</si>
  <si>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</si>
  <si>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</si>
  <si>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</si>
  <si>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</si>
  <si>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</si>
  <si>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</si>
  <si>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</si>
  <si>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</si>
  <si>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</si>
  <si>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</si>
  <si>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</si>
  <si>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</si>
  <si>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</si>
  <si>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</si>
  <si>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</si>
  <si>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</si>
  <si>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</si>
  <si>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</si>
  <si>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</si>
  <si>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</si>
  <si>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</si>
  <si>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</si>
  <si>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</si>
  <si>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</si>
  <si>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</si>
  <si>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</si>
  <si>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</si>
  <si>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</si>
  <si>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</si>
  <si>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</si>
  <si>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</si>
  <si>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</si>
  <si>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</si>
  <si>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</si>
  <si>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</si>
  <si>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</si>
  <si>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</si>
  <si>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</si>
  <si>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</si>
  <si>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</si>
  <si>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</si>
  <si>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</si>
  <si>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</si>
  <si>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</si>
  <si>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</si>
  <si>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</si>
  <si>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</si>
  <si>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</si>
  <si>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</si>
  <si>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</si>
  <si>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</si>
  <si>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</si>
  <si>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</si>
  <si>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</si>
  <si>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</si>
  <si>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</si>
  <si>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</si>
  <si>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</si>
  <si>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</si>
  <si>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</si>
  <si>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</si>
  <si>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</si>
  <si>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</si>
  <si>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</si>
  <si>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</si>
  <si>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</si>
  <si>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</si>
  <si>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</si>
  <si>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</si>
  <si>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</si>
  <si>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</si>
  <si>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</si>
  <si>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</si>
  <si>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</si>
  <si>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</si>
  <si>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</si>
  <si>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</si>
  <si>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</si>
  <si>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</si>
  <si>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</si>
  <si>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</si>
  <si>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</si>
  <si>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</si>
  <si>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</si>
  <si>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</si>
  <si>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</si>
  <si>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</si>
  <si>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</si>
  <si>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</si>
  <si>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</si>
  <si>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</si>
  <si>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</si>
  <si>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</si>
  <si>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</si>
  <si>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</si>
  <si>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</si>
  <si>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</si>
  <si>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</si>
  <si>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</si>
  <si>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</si>
  <si>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</si>
  <si>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</si>
  <si>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</si>
  <si>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</si>
  <si>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</si>
  <si>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</si>
  <si>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</si>
  <si>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</si>
  <si>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</si>
  <si>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</si>
  <si>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</si>
  <si>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</si>
  <si>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</si>
  <si>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</si>
  <si>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</si>
  <si>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</si>
  <si>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</si>
  <si>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</si>
  <si>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</si>
  <si>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</si>
  <si>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</si>
  <si>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</si>
  <si>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</si>
  <si>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</si>
  <si>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</si>
  <si>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</si>
  <si>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</si>
  <si>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</si>
  <si>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</si>
  <si>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</si>
  <si>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</si>
  <si>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</si>
  <si>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</si>
  <si>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</si>
  <si>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</si>
  <si>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</si>
  <si>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</si>
  <si>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</si>
  <si>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</si>
  <si>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</si>
  <si>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</si>
  <si>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</si>
  <si>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</si>
  <si>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</si>
  <si>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</si>
  <si>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</si>
  <si>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北海道大樹町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</si>
  <si>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</si>
  <si>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</si>
  <si>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</si>
  <si>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</si>
  <si>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</si>
  <si>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</si>
  <si>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</si>
  <si>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</si>
  <si>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</si>
  <si>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</si>
  <si>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</si>
  <si>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</si>
  <si>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</si>
  <si>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</si>
  <si>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</si>
  <si>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</si>
  <si>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</si>
  <si>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</si>
  <si>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</si>
  <si>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</si>
  <si>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</si>
  <si>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</si>
  <si>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</si>
  <si>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</si>
  <si>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</si>
  <si>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</si>
  <si>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</si>
  <si>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</si>
  <si>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</si>
  <si>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</si>
  <si>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</si>
  <si>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</si>
  <si>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</si>
  <si>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</si>
  <si>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</si>
  <si>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</si>
  <si>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</si>
  <si>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</si>
  <si>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</si>
  <si>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</si>
  <si>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</si>
  <si>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</si>
  <si>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</si>
  <si>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</si>
  <si>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</si>
  <si>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</si>
  <si>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</si>
  <si>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</si>
  <si>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</si>
  <si>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</si>
  <si>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</si>
  <si>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</si>
  <si>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</si>
  <si>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</si>
  <si>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</si>
  <si>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</si>
  <si>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</si>
  <si>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</si>
  <si>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</si>
  <si>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</si>
  <si>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</si>
  <si>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</si>
  <si>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</si>
  <si>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</si>
  <si>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</si>
  <si>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</si>
  <si>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</si>
  <si>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</si>
  <si>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</si>
  <si>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</si>
  <si>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</si>
  <si>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</si>
  <si>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</si>
  <si>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</si>
  <si>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</si>
  <si>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</si>
  <si>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</si>
  <si>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</si>
  <si>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</si>
  <si>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</si>
  <si>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</si>
  <si>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</si>
  <si>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</si>
  <si>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</si>
  <si>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</si>
  <si>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</si>
  <si>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</si>
  <si>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</si>
  <si>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</si>
  <si>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</si>
  <si>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</si>
  <si>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</si>
  <si>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</si>
  <si>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</si>
  <si>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</si>
  <si>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</si>
  <si>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</si>
  <si>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</si>
  <si>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</si>
  <si>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</si>
  <si>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</si>
  <si>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</si>
  <si>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</si>
  <si>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</si>
  <si>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</si>
  <si>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</si>
  <si>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</si>
  <si>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</si>
  <si>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</si>
  <si>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</si>
  <si>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</si>
  <si>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</si>
  <si>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</si>
  <si>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</si>
  <si>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</si>
  <si>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</si>
  <si>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</si>
  <si>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</si>
  <si>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</si>
  <si>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</si>
  <si>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</si>
  <si>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</si>
  <si>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</si>
  <si>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</si>
  <si>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</si>
  <si>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</si>
  <si>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</si>
  <si>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</si>
  <si>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</si>
  <si>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</si>
  <si>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</si>
  <si>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</si>
  <si>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</si>
  <si>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</si>
  <si>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</si>
  <si>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</si>
  <si>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</si>
  <si>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</si>
  <si>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</si>
  <si>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</si>
  <si>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</si>
  <si>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</si>
  <si>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</si>
  <si>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</si>
  <si>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</si>
  <si>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</si>
  <si>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</si>
  <si>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</si>
  <si>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</si>
  <si>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</si>
  <si>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北海道大樹町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</si>
  <si>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</si>
  <si>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</si>
  <si>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</si>
  <si>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</si>
  <si>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</si>
  <si>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</si>
  <si>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</si>
  <si>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</si>
  <si>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</si>
  <si>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</si>
  <si>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</si>
  <si>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</si>
  <si>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</si>
  <si>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</si>
  <si>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</si>
  <si>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</si>
  <si>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</si>
  <si>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</si>
  <si>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</si>
  <si>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</si>
  <si>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</si>
  <si>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</si>
  <si>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</si>
  <si>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</si>
  <si>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</si>
  <si>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</si>
  <si>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</si>
  <si>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</si>
  <si>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</si>
  <si>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</si>
  <si>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</si>
  <si>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</si>
  <si>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</si>
  <si>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</si>
  <si>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</si>
  <si>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t>
    <phoneticPr fontId="5"/>
  </si>
  <si>
    <t>介護サービス事業特別会計</t>
    <phoneticPr fontId="5"/>
  </si>
  <si>
    <t>水道事業会計</t>
    <phoneticPr fontId="5"/>
  </si>
  <si>
    <t>法適用企業</t>
    <phoneticPr fontId="5"/>
  </si>
  <si>
    <t>国民健康保険病院事業会計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</si>
  <si>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</si>
  <si>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</si>
  <si>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</si>
  <si>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</si>
  <si>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</si>
  <si>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</si>
  <si>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</si>
  <si>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</si>
  <si>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</si>
  <si>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</si>
  <si>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</si>
  <si>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</si>
  <si>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</si>
  <si>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</si>
  <si>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</si>
  <si>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</si>
  <si>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</si>
  <si>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</si>
  <si>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</si>
  <si>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</si>
  <si>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</si>
  <si>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</si>
  <si>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</si>
  <si>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</si>
  <si>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</si>
  <si>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</si>
  <si>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</si>
  <si>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</si>
  <si>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</si>
  <si>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</si>
  <si>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</si>
  <si>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</si>
  <si>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</si>
  <si>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</si>
  <si>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</si>
  <si>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</si>
  <si>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</si>
  <si>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</si>
  <si>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</si>
  <si>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</si>
  <si>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</si>
  <si>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</si>
  <si>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</si>
  <si>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</si>
  <si>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</si>
  <si>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</si>
  <si>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</si>
  <si>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</si>
  <si>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</si>
  <si>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</si>
  <si>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</si>
  <si>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</si>
  <si>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</si>
  <si>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</si>
  <si>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</si>
  <si>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</si>
  <si>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</si>
  <si>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</si>
  <si>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</si>
  <si>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</si>
  <si>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</si>
  <si>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</si>
  <si>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</si>
  <si>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</si>
  <si>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</si>
  <si>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</si>
  <si>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</si>
  <si>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</si>
  <si>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</si>
  <si>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</si>
  <si>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</si>
  <si>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</si>
  <si>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</si>
  <si>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</si>
  <si>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</si>
  <si>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</si>
  <si>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</si>
  <si>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</si>
  <si>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</si>
  <si>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</si>
  <si>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</si>
  <si>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</si>
  <si>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</si>
  <si>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</si>
  <si>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</si>
  <si>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</si>
  <si>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</si>
  <si>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</si>
  <si>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</si>
  <si>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</si>
  <si>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</si>
  <si>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</si>
  <si>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</si>
  <si>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</si>
  <si>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</si>
  <si>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</si>
  <si>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</si>
  <si>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</si>
  <si>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</si>
  <si>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</si>
  <si>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</si>
  <si>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</si>
  <si>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</si>
  <si>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</si>
  <si>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</si>
  <si>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</si>
  <si>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</si>
  <si>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</si>
  <si>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</si>
  <si>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</si>
  <si>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</si>
  <si>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</si>
  <si>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</si>
  <si>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</si>
  <si>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</si>
  <si>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</si>
  <si>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</si>
  <si>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</si>
  <si>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</si>
  <si>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</si>
  <si>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</si>
  <si>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</si>
  <si>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</si>
  <si>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</si>
  <si>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</si>
  <si>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</si>
  <si>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</si>
  <si>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</si>
  <si>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</si>
  <si>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</si>
  <si>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</si>
  <si>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</si>
  <si>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</si>
  <si>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</si>
  <si>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</si>
  <si>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</si>
  <si>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3.28</t>
  </si>
  <si>
    <t>▲ 1.18</t>
  </si>
  <si>
    <t>▲ 1.80</t>
  </si>
  <si>
    <t>水道事業会計</t>
  </si>
  <si>
    <t>一般会計</t>
  </si>
  <si>
    <t>国民健康保険病院事業会計</t>
  </si>
  <si>
    <t>下水道事業会計</t>
  </si>
  <si>
    <t>介護サービス事業特別会計</t>
  </si>
  <si>
    <t>介護保険特別会計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</si>
  <si>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</si>
  <si>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</si>
  <si>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</si>
  <si>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</si>
  <si>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</si>
  <si>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</si>
  <si>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</si>
  <si>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</si>
  <si>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</si>
  <si>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</si>
  <si>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公共施設整備基金</t>
  </si>
  <si>
    <t>航空宇宙関連施設整備基金</t>
  </si>
  <si>
    <t>魅力あるまちづくり推進基金</t>
  </si>
  <si>
    <t>地域福祉基金</t>
  </si>
  <si>
    <t>航空宇宙関連ビジネス推進基金</t>
  </si>
  <si>
    <t>とかち広域消防事務組合</t>
    <rPh sb="3" eb="5">
      <t>コウイキ</t>
    </rPh>
    <rPh sb="5" eb="7">
      <t>ショウボウ</t>
    </rPh>
    <rPh sb="7" eb="9">
      <t>ジム</t>
    </rPh>
    <rPh sb="9" eb="11">
      <t>クミアイ</t>
    </rPh>
    <phoneticPr fontId="1"/>
  </si>
  <si>
    <t>南十勝複合事務組合</t>
    <rPh sb="0" eb="9">
      <t>ミナミトカチ</t>
    </rPh>
    <phoneticPr fontId="1"/>
  </si>
  <si>
    <t>十勝圏複合事務組合</t>
    <rPh sb="0" eb="9">
      <t>トカチケン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</si>
</sst>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EBD6-4932-9CFA-9259593867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122739</c:v>
                </c:pt>
                <c:pt idx="1">
                  <c:v>284611</c:v>
                </c:pt>
                <c:pt idx="2">
                  <c:v>744674</c:v>
                </c:pt>
                <c:pt idx="3">
                  <c:v>278431</c:v>
                </c:pt>
                <c:pt idx="4">
                  <c:v>239365</c:v>
                </c:pt>
              </c:numCache>
            </c:numRef>
          </c:val>
          <c:smooth val="0"/>
          <c:extLst>
            <c:ext xmlns:c16="http://schemas.microsoft.com/office/drawing/2014/chart" uri="{C3380CC4-5D6E-409C-BE32-E72D297353CC}">
              <c16:uniqueId val="{00000001-EBD6-4932-9CFA-92595938673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3.12</c:v>
                </c:pt>
                <c:pt idx="1">
                  <c:v>5.15</c:v>
                </c:pt>
                <c:pt idx="2">
                  <c:v>7.88</c:v>
                </c:pt>
                <c:pt idx="3">
                  <c:v>6.87</c:v>
                </c:pt>
                <c:pt idx="4">
                  <c:v>4.9800000000000004</c:v>
                </c:pt>
              </c:numCache>
            </c:numRef>
          </c:val>
          <c:extLst>
            <c:ext xmlns:c16="http://schemas.microsoft.com/office/drawing/2014/chart" uri="{C3380CC4-5D6E-409C-BE32-E72D297353CC}">
              <c16:uniqueId val="{00000000-895B-485E-88F9-34A621BCC9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38</c:v>
                </c:pt>
                <c:pt idx="1">
                  <c:v>34.200000000000003</c:v>
                </c:pt>
                <c:pt idx="2">
                  <c:v>32.409999999999997</c:v>
                </c:pt>
                <c:pt idx="3">
                  <c:v>37.71</c:v>
                </c:pt>
                <c:pt idx="4">
                  <c:v>37.229999999999997</c:v>
                </c:pt>
              </c:numCache>
            </c:numRef>
          </c:val>
          <c:extLst>
            <c:ext xmlns:c16="http://schemas.microsoft.com/office/drawing/2014/chart" uri="{C3380CC4-5D6E-409C-BE32-E72D297353CC}">
              <c16:uniqueId val="{00000001-895B-485E-88F9-34A621BCC9E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-3.28</c:v>
                </c:pt>
                <c:pt idx="1">
                  <c:v>-1.18</c:v>
                </c:pt>
                <c:pt idx="2">
                  <c:v>3.33</c:v>
                </c:pt>
                <c:pt idx="3">
                  <c:v>14.37</c:v>
                </c:pt>
                <c:pt idx="4">
                  <c:v>-1.8</c:v>
                </c:pt>
              </c:numCache>
            </c:numRef>
          </c:val>
          <c:smooth val="0"/>
          <c:extLst>
            <c:ext xmlns:c16="http://schemas.microsoft.com/office/drawing/2014/chart" uri="{C3380CC4-5D6E-409C-BE32-E72D297353CC}">
              <c16:uniqueId val="{00000002-895B-485E-88F9-34A621BCC9E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0.15</c:v>
                </c:pt>
                <c:pt idx="2">
                  <c:v>#N/A</c:v>
                </c:pt>
                <c:pt idx="3">
                  <c:v>0.61</c:v>
                </c:pt>
                <c:pt idx="4">
                  <c:v>0</c:v>
                </c:pt>
                <c:pt idx="5">
                  <c:v>0</c:v>
                </c:pt>
                <c:pt idx="6">
                  <c:v>0</c:v>
                </c:pt>
                <c:pt idx="7">
                  <c:v>0</c:v>
                </c:pt>
                <c:pt idx="8">
                  <c:v>0</c:v>
                </c:pt>
                <c:pt idx="9">
                  <c:v>0</c:v>
                </c:pt>
              </c:numCache>
            </c:numRef>
          </c:val>
          <c:extLst>
            <c:ext xmlns:c16="http://schemas.microsoft.com/office/drawing/2014/chart" uri="{C3380CC4-5D6E-409C-BE32-E72D297353CC}">
              <c16:uniqueId val="{00000000-42EA-4F95-B86D-7ADD0F8D9C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EA-4F95-B86D-7ADD0F8D9CA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2-42EA-4F95-B86D-7ADD0F8D9CA7}"/>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0.53</c:v>
                </c:pt>
                <c:pt idx="2">
                  <c:v>#N/A</c:v>
                </c:pt>
                <c:pt idx="3">
                  <c:v>0.5</c:v>
                </c:pt>
                <c:pt idx="4">
                  <c:v>#N/A</c:v>
                </c:pt>
                <c:pt idx="5">
                  <c:v>0.24</c:v>
                </c:pt>
                <c:pt idx="6">
                  <c:v>#N/A</c:v>
                </c:pt>
                <c:pt idx="7">
                  <c:v>0.17</c:v>
                </c:pt>
                <c:pt idx="8">
                  <c:v>#N/A</c:v>
                </c:pt>
                <c:pt idx="9">
                  <c:v>7.0000000000000007E-2</c:v>
                </c:pt>
              </c:numCache>
            </c:numRef>
          </c:val>
          <c:extLst>
            <c:ext xmlns:c16="http://schemas.microsoft.com/office/drawing/2014/chart" uri="{C3380CC4-5D6E-409C-BE32-E72D297353CC}">
              <c16:uniqueId val="{00000003-42EA-4F95-B86D-7ADD0F8D9CA7}"/>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0.56000000000000005</c:v>
                </c:pt>
                <c:pt idx="2">
                  <c:v>#N/A</c:v>
                </c:pt>
                <c:pt idx="3">
                  <c:v>0.93</c:v>
                </c:pt>
                <c:pt idx="4">
                  <c:v>#N/A</c:v>
                </c:pt>
                <c:pt idx="5">
                  <c:v>0.8</c:v>
                </c:pt>
                <c:pt idx="6">
                  <c:v>#N/A</c:v>
                </c:pt>
                <c:pt idx="7">
                  <c:v>1.1200000000000001</c:v>
                </c:pt>
                <c:pt idx="8">
                  <c:v>#N/A</c:v>
                </c:pt>
                <c:pt idx="9">
                  <c:v>0.25</c:v>
                </c:pt>
              </c:numCache>
            </c:numRef>
          </c:val>
          <c:extLst>
            <c:ext xmlns:c16="http://schemas.microsoft.com/office/drawing/2014/chart" uri="{C3380CC4-5D6E-409C-BE32-E72D297353CC}">
              <c16:uniqueId val="{00000004-42EA-4F95-B86D-7ADD0F8D9CA7}"/>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c:v>
                </c:pt>
                <c:pt idx="2">
                  <c:v>#N/A</c:v>
                </c:pt>
                <c:pt idx="3">
                  <c:v>0.38</c:v>
                </c:pt>
                <c:pt idx="4">
                  <c:v>#N/A</c:v>
                </c:pt>
                <c:pt idx="5">
                  <c:v>0.23</c:v>
                </c:pt>
                <c:pt idx="6">
                  <c:v>#N/A</c:v>
                </c:pt>
                <c:pt idx="7">
                  <c:v>0.28999999999999998</c:v>
                </c:pt>
                <c:pt idx="8">
                  <c:v>#N/A</c:v>
                </c:pt>
                <c:pt idx="9">
                  <c:v>0.64</c:v>
                </c:pt>
              </c:numCache>
            </c:numRef>
          </c:val>
          <c:extLst>
            <c:ext xmlns:c16="http://schemas.microsoft.com/office/drawing/2014/chart" uri="{C3380CC4-5D6E-409C-BE32-E72D297353CC}">
              <c16:uniqueId val="{00000005-42EA-4F95-B86D-7ADD0F8D9CA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#N/A</c:v>
                </c:pt>
                <c:pt idx="5">
                  <c:v>0.82</c:v>
                </c:pt>
                <c:pt idx="6">
                  <c:v>#N/A</c:v>
                </c:pt>
                <c:pt idx="7">
                  <c:v>1.1599999999999999</c:v>
                </c:pt>
                <c:pt idx="8">
                  <c:v>#N/A</c:v>
                </c:pt>
                <c:pt idx="9">
                  <c:v>1.48</c:v>
                </c:pt>
              </c:numCache>
            </c:numRef>
          </c:val>
          <c:extLst>
            <c:ext xmlns:c16="http://schemas.microsoft.com/office/drawing/2014/chart" uri="{C3380CC4-5D6E-409C-BE32-E72D297353CC}">
              <c16:uniqueId val="{00000006-42EA-4F95-B86D-7ADD0F8D9CA7}"/>
            </c:ext>
          </c:extLst>
        </c:ser>
        <c:ser>
          <c:idx val="7"/>
          <c:order val="7"/>
          <c:tx>
            <c:strRef>
              <c:f>データシート!$A$34</c:f>
              <c:strCache>
                <c:ptCount val="1"/>
                <c:pt idx="0">
                  <c:v>国民健康保険病院事業会計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7.99</c:v>
                </c:pt>
                <c:pt idx="2">
                  <c:v>#N/A</c:v>
                </c:pt>
                <c:pt idx="3">
                  <c:v>7.62</c:v>
                </c:pt>
                <c:pt idx="4">
                  <c:v>#N/A</c:v>
                </c:pt>
                <c:pt idx="5">
                  <c:v>5.62</c:v>
                </c:pt>
                <c:pt idx="6">
                  <c:v>#N/A</c:v>
                </c:pt>
                <c:pt idx="7">
                  <c:v>4.68</c:v>
                </c:pt>
                <c:pt idx="8">
                  <c:v>#N/A</c:v>
                </c:pt>
                <c:pt idx="9">
                  <c:v>3.8</c:v>
                </c:pt>
              </c:numCache>
            </c:numRef>
          </c:val>
          <c:extLst>
            <c:ext xmlns:c16="http://schemas.microsoft.com/office/drawing/2014/chart" uri="{C3380CC4-5D6E-409C-BE32-E72D297353CC}">
              <c16:uniqueId val="{00000007-42EA-4F95-B86D-7ADD0F8D9CA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3.11</c:v>
                </c:pt>
                <c:pt idx="2">
                  <c:v>#N/A</c:v>
                </c:pt>
                <c:pt idx="3">
                  <c:v>5.15</c:v>
                </c:pt>
                <c:pt idx="4">
                  <c:v>#N/A</c:v>
                </c:pt>
                <c:pt idx="5">
                  <c:v>7.88</c:v>
                </c:pt>
                <c:pt idx="6">
                  <c:v>#N/A</c:v>
                </c:pt>
                <c:pt idx="7">
                  <c:v>6.86</c:v>
                </c:pt>
                <c:pt idx="8">
                  <c:v>#N/A</c:v>
                </c:pt>
                <c:pt idx="9">
                  <c:v>4.9800000000000004</c:v>
                </c:pt>
              </c:numCache>
            </c:numRef>
          </c:val>
          <c:extLst>
            <c:ext xmlns:c16="http://schemas.microsoft.com/office/drawing/2014/chart" uri="{C3380CC4-5D6E-409C-BE32-E72D297353CC}">
              <c16:uniqueId val="{00000008-42EA-4F95-B86D-7ADD0F8D9CA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21.78</c:v>
                </c:pt>
                <c:pt idx="2">
                  <c:v>#N/A</c:v>
                </c:pt>
                <c:pt idx="3">
                  <c:v>21.9</c:v>
                </c:pt>
                <c:pt idx="4">
                  <c:v>#N/A</c:v>
                </c:pt>
                <c:pt idx="5">
                  <c:v>21.98</c:v>
                </c:pt>
                <c:pt idx="6">
                  <c:v>#N/A</c:v>
                </c:pt>
                <c:pt idx="7">
                  <c:v>21.14</c:v>
                </c:pt>
                <c:pt idx="8">
                  <c:v>#N/A</c:v>
                </c:pt>
                <c:pt idx="9">
                  <c:v>21.57</c:v>
                </c:pt>
              </c:numCache>
            </c:numRef>
          </c:val>
          <c:extLst>
            <c:ext xmlns:c16="http://schemas.microsoft.com/office/drawing/2014/chart" uri="{C3380CC4-5D6E-409C-BE32-E72D297353CC}">
              <c16:uniqueId val="{00000009-42EA-4F95-B86D-7ADD0F8D9CA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718</c:v>
                </c:pt>
                <c:pt idx="5">
                  <c:v>710</c:v>
                </c:pt>
                <c:pt idx="8">
                  <c:v>684</c:v>
                </c:pt>
                <c:pt idx="11">
                  <c:v>671</c:v>
                </c:pt>
                <c:pt idx="14">
                  <c:v>651</c:v>
                </c:pt>
              </c:numCache>
            </c:numRef>
          </c:val>
          <c:extLst>
            <c:ext xmlns:c16="http://schemas.microsoft.com/office/drawing/2014/chart" uri="{C3380CC4-5D6E-409C-BE32-E72D297353CC}">
              <c16:uniqueId val="{00000000-0C88-4E09-8EB4-9D15FDD063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C88-4E09-8EB4-9D15FDD063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2</c:v>
                </c:pt>
                <c:pt idx="6">
                  <c:v>2</c:v>
                </c:pt>
                <c:pt idx="9">
                  <c:v>2</c:v>
                </c:pt>
                <c:pt idx="12">
                  <c:v>3</c:v>
                </c:pt>
              </c:numCache>
            </c:numRef>
          </c:val>
          <c:extLst>
            <c:ext xmlns:c16="http://schemas.microsoft.com/office/drawing/2014/chart" uri="{C3380CC4-5D6E-409C-BE32-E72D297353CC}">
              <c16:uniqueId val="{00000002-0C88-4E09-8EB4-9D15FDD063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4</c:v>
                </c:pt>
                <c:pt idx="6">
                  <c:v>4</c:v>
                </c:pt>
                <c:pt idx="9">
                  <c:v>4</c:v>
                </c:pt>
                <c:pt idx="12">
                  <c:v>4</c:v>
                </c:pt>
              </c:numCache>
            </c:numRef>
          </c:val>
          <c:extLst>
            <c:ext xmlns:c16="http://schemas.microsoft.com/office/drawing/2014/chart" uri="{C3380CC4-5D6E-409C-BE32-E72D297353CC}">
              <c16:uniqueId val="{00000003-0C88-4E09-8EB4-9D15FDD063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280</c:v>
                </c:pt>
                <c:pt idx="3">
                  <c:v>256</c:v>
                </c:pt>
                <c:pt idx="6">
                  <c:v>235</c:v>
                </c:pt>
                <c:pt idx="9">
                  <c:v>254</c:v>
                </c:pt>
                <c:pt idx="12">
                  <c:v>244</c:v>
                </c:pt>
              </c:numCache>
            </c:numRef>
          </c:val>
          <c:extLst>
            <c:ext xmlns:c16="http://schemas.microsoft.com/office/drawing/2014/chart" uri="{C3380CC4-5D6E-409C-BE32-E72D297353CC}">
              <c16:uniqueId val="{00000004-0C88-4E09-8EB4-9D15FDD063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88-4E09-8EB4-9D15FDD063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88-4E09-8EB4-9D15FDD063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786</c:v>
                </c:pt>
                <c:pt idx="3">
                  <c:v>816</c:v>
                </c:pt>
                <c:pt idx="6">
                  <c:v>775</c:v>
                </c:pt>
                <c:pt idx="9">
                  <c:v>789</c:v>
                </c:pt>
                <c:pt idx="12">
                  <c:v>792</c:v>
                </c:pt>
              </c:numCache>
            </c:numRef>
          </c:val>
          <c:extLst>
            <c:ext xmlns:c16="http://schemas.microsoft.com/office/drawing/2014/chart" uri="{C3380CC4-5D6E-409C-BE32-E72D297353CC}">
              <c16:uniqueId val="{00000007-0C88-4E09-8EB4-9D15FDD0632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351</c:v>
                </c:pt>
                <c:pt idx="2">
                  <c:v>#N/A</c:v>
                </c:pt>
                <c:pt idx="3">
                  <c:v>#N/A</c:v>
                </c:pt>
                <c:pt idx="4">
                  <c:v>368</c:v>
                </c:pt>
                <c:pt idx="5">
                  <c:v>#N/A</c:v>
                </c:pt>
                <c:pt idx="6">
                  <c:v>#N/A</c:v>
                </c:pt>
                <c:pt idx="7">
                  <c:v>332</c:v>
                </c:pt>
                <c:pt idx="8">
                  <c:v>#N/A</c:v>
                </c:pt>
                <c:pt idx="9">
                  <c:v>#N/A</c:v>
                </c:pt>
                <c:pt idx="10">
                  <c:v>378</c:v>
                </c:pt>
                <c:pt idx="11">
                  <c:v>#N/A</c:v>
                </c:pt>
                <c:pt idx="12">
                  <c:v>#N/A</c:v>
                </c:pt>
                <c:pt idx="13">
                  <c:v>392</c:v>
                </c:pt>
                <c:pt idx="14">
                  <c:v>#N/A</c:v>
                </c:pt>
              </c:numCache>
            </c:numRef>
          </c:val>
          <c:smooth val="0"/>
          <c:extLst>
            <c:ext xmlns:c16="http://schemas.microsoft.com/office/drawing/2014/chart" uri="{C3380CC4-5D6E-409C-BE32-E72D297353CC}">
              <c16:uniqueId val="{00000008-0C88-4E09-8EB4-9D15FDD0632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6189</c:v>
                </c:pt>
                <c:pt idx="5">
                  <c:v>6205</c:v>
                </c:pt>
                <c:pt idx="8">
                  <c:v>7110</c:v>
                </c:pt>
                <c:pt idx="11">
                  <c:v>7009</c:v>
                </c:pt>
                <c:pt idx="14">
                  <c:v>6652</c:v>
                </c:pt>
              </c:numCache>
            </c:numRef>
          </c:val>
          <c:extLst>
            <c:ext xmlns:c16="http://schemas.microsoft.com/office/drawing/2014/chart" uri="{C3380CC4-5D6E-409C-BE32-E72D297353CC}">
              <c16:uniqueId val="{00000000-A05A-428A-BAE0-C913BCB77A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243</c:v>
                </c:pt>
                <c:pt idx="5">
                  <c:v>198</c:v>
                </c:pt>
                <c:pt idx="8">
                  <c:v>156</c:v>
                </c:pt>
                <c:pt idx="11">
                  <c:v>115</c:v>
                </c:pt>
                <c:pt idx="14">
                  <c:v>85</c:v>
                </c:pt>
              </c:numCache>
            </c:numRef>
          </c:val>
          <c:extLst>
            <c:ext xmlns:c16="http://schemas.microsoft.com/office/drawing/2014/chart" uri="{C3380CC4-5D6E-409C-BE32-E72D297353CC}">
              <c16:uniqueId val="{00000001-A05A-428A-BAE0-C913BCB77A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3558</c:v>
                </c:pt>
                <c:pt idx="5">
                  <c:v>3412</c:v>
                </c:pt>
                <c:pt idx="8">
                  <c:v>4089</c:v>
                </c:pt>
                <c:pt idx="11">
                  <c:v>3964</c:v>
                </c:pt>
                <c:pt idx="14">
                  <c:v>4054</c:v>
                </c:pt>
              </c:numCache>
            </c:numRef>
          </c:val>
          <c:extLst>
            <c:ext xmlns:c16="http://schemas.microsoft.com/office/drawing/2014/chart" uri="{C3380CC4-5D6E-409C-BE32-E72D297353CC}">
              <c16:uniqueId val="{00000002-A05A-428A-BAE0-C913BCB77A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5A-428A-BAE0-C913BCB77A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5A-428A-BAE0-C913BCB77A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5A-428A-BAE0-C913BCB77A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683</c:v>
                </c:pt>
                <c:pt idx="3">
                  <c:v>647</c:v>
                </c:pt>
                <c:pt idx="6">
                  <c:v>648</c:v>
                </c:pt>
                <c:pt idx="9">
                  <c:v>511</c:v>
                </c:pt>
                <c:pt idx="12">
                  <c:v>581</c:v>
                </c:pt>
              </c:numCache>
            </c:numRef>
          </c:val>
          <c:extLst>
            <c:ext xmlns:c16="http://schemas.microsoft.com/office/drawing/2014/chart" uri="{C3380CC4-5D6E-409C-BE32-E72D297353CC}">
              <c16:uniqueId val="{00000006-A05A-428A-BAE0-C913BCB77A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49</c:v>
                </c:pt>
                <c:pt idx="3">
                  <c:v>44</c:v>
                </c:pt>
                <c:pt idx="6">
                  <c:v>72</c:v>
                </c:pt>
                <c:pt idx="9">
                  <c:v>68</c:v>
                </c:pt>
                <c:pt idx="12">
                  <c:v>64</c:v>
                </c:pt>
              </c:numCache>
            </c:numRef>
          </c:val>
          <c:extLst>
            <c:ext xmlns:c16="http://schemas.microsoft.com/office/drawing/2014/chart" uri="{C3380CC4-5D6E-409C-BE32-E72D297353CC}">
              <c16:uniqueId val="{00000007-A05A-428A-BAE0-C913BCB77A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2561</c:v>
                </c:pt>
                <c:pt idx="3">
                  <c:v>2473</c:v>
                </c:pt>
                <c:pt idx="6">
                  <c:v>2194</c:v>
                </c:pt>
                <c:pt idx="9">
                  <c:v>1930</c:v>
                </c:pt>
                <c:pt idx="12">
                  <c:v>1658</c:v>
                </c:pt>
              </c:numCache>
            </c:numRef>
          </c:val>
          <c:extLst>
            <c:ext xmlns:c16="http://schemas.microsoft.com/office/drawing/2014/chart" uri="{C3380CC4-5D6E-409C-BE32-E72D297353CC}">
              <c16:uniqueId val="{00000008-A05A-428A-BAE0-C913BCB77A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05A-428A-BAE0-C913BCB77A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7130</c:v>
                </c:pt>
                <c:pt idx="3">
                  <c:v>7265</c:v>
                </c:pt>
                <c:pt idx="6">
                  <c:v>9508</c:v>
                </c:pt>
                <c:pt idx="9">
                  <c:v>9242</c:v>
                </c:pt>
                <c:pt idx="12">
                  <c:v>8798</c:v>
                </c:pt>
              </c:numCache>
            </c:numRef>
          </c:val>
          <c:extLst>
            <c:ext xmlns:c16="http://schemas.microsoft.com/office/drawing/2014/chart" uri="{C3380CC4-5D6E-409C-BE32-E72D297353CC}">
              <c16:uniqueId val="{0000000A-A05A-428A-BAE0-C913BCB77A1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435</c:v>
                </c:pt>
                <c:pt idx="2">
                  <c:v>#N/A</c:v>
                </c:pt>
                <c:pt idx="3">
                  <c:v>#N/A</c:v>
                </c:pt>
                <c:pt idx="4">
                  <c:v>614</c:v>
                </c:pt>
                <c:pt idx="5">
                  <c:v>#N/A</c:v>
                </c:pt>
                <c:pt idx="6">
                  <c:v>#N/A</c:v>
                </c:pt>
                <c:pt idx="7">
                  <c:v>1068</c:v>
                </c:pt>
                <c:pt idx="8">
                  <c:v>#N/A</c:v>
                </c:pt>
                <c:pt idx="9">
                  <c:v>#N/A</c:v>
                </c:pt>
                <c:pt idx="10">
                  <c:v>664</c:v>
                </c:pt>
                <c:pt idx="11">
                  <c:v>#N/A</c:v>
                </c:pt>
                <c:pt idx="12">
                  <c:v>#N/A</c:v>
                </c:pt>
                <c:pt idx="13">
                  <c:v>309</c:v>
                </c:pt>
                <c:pt idx="14">
                  <c:v>#N/A</c:v>
                </c:pt>
              </c:numCache>
            </c:numRef>
          </c:val>
          <c:smooth val="0"/>
          <c:extLst>
            <c:ext xmlns:c16="http://schemas.microsoft.com/office/drawing/2014/chart" uri="{C3380CC4-5D6E-409C-BE32-E72D297353CC}">
              <c16:uniqueId val="{0000000B-A05A-428A-BAE0-C913BCB77A1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1478</c:v>
                </c:pt>
                <c:pt idx="1">
                  <c:v>1670</c:v>
                </c:pt>
                <c:pt idx="2">
                  <c:v>1670</c:v>
                </c:pt>
              </c:numCache>
            </c:numRef>
          </c:val>
          <c:extLst>
            <c:ext xmlns:c16="http://schemas.microsoft.com/office/drawing/2014/chart" uri="{C3380CC4-5D6E-409C-BE32-E72D297353CC}">
              <c16:uniqueId val="{00000000-D19F-4470-9612-8855E743AB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580</c:v>
                </c:pt>
                <c:pt idx="1">
                  <c:v>280</c:v>
                </c:pt>
                <c:pt idx="2">
                  <c:v>490</c:v>
                </c:pt>
              </c:numCache>
            </c:numRef>
          </c:val>
          <c:extLst>
            <c:ext xmlns:c16="http://schemas.microsoft.com/office/drawing/2014/chart" uri="{C3380CC4-5D6E-409C-BE32-E72D297353CC}">
              <c16:uniqueId val="{00000001-D19F-4470-9612-8855E743AB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2031</c:v>
                </c:pt>
                <c:pt idx="1">
                  <c:v>2013</c:v>
                </c:pt>
                <c:pt idx="2">
                  <c:v>1894</c:v>
                </c:pt>
              </c:numCache>
            </c:numRef>
          </c:val>
          <c:extLst>
            <c:ext xmlns:c16="http://schemas.microsoft.com/office/drawing/2014/chart" uri="{C3380CC4-5D6E-409C-BE32-E72D297353CC}">
              <c16:uniqueId val="{00000002-D19F-4470-9612-8855E743ABD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5,337
5,166
815.67
9,359,978
9,041,439
223,485
4,484,792
8,797,880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全国平均を上回る高齢化率（令和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a:t>
          </a:r>
          <a:r>
            <a:rPr kumimoji="1" lang="en-US" altLang="ja-JP" sz="1300">
              <a:latin typeface="ＭＳ Ｐゴシック" panose="020B0600070205080204" pitchFamily="50" charset="-128"/>
              <a:ea typeface="ＭＳ Ｐゴシック" panose="020B0600070205080204" pitchFamily="50" charset="-128"/>
            </a:rPr>
            <a:t>34.9</a:t>
          </a:r>
          <a:r>
            <a:rPr kumimoji="1" lang="ja-JP" altLang="en-US" sz="1300">
              <a:latin typeface="ＭＳ Ｐゴシック" panose="020B0600070205080204" pitchFamily="50" charset="-128"/>
              <a:ea typeface="ＭＳ Ｐゴシック" panose="020B0600070205080204" pitchFamily="50" charset="-128"/>
            </a:rPr>
            <a:t>％）に加え、一次産業を主体とする産業構造から類似団体平均を下回っている。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第４期行財政改革大綱による取組みを継続し、雇用・経済対策や基幹産業である農林水産業の振興を図り、財政の健全化に努める。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81845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81845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これまで地方債の償還額が大きく、類似団体平均を上回る状況が続いていたが、償還が進み、ピーク時（平成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年度）に比べ、比率は約半減した。退職者不補充の実施（平成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年度）などによる人件費の抑制から、経常収支比率は類似団体平均を若干ではあるが下回っている。</a:t>
          </a:r>
        </a:p>
        <a:p>
          <a:r>
            <a:rPr kumimoji="1" lang="ja-JP" altLang="en-US" sz="1300">
              <a:latin typeface="ＭＳ Ｐゴシック" panose="020B0600070205080204" pitchFamily="50" charset="-128"/>
              <a:ea typeface="ＭＳ Ｐゴシック" panose="020B0600070205080204" pitchFamily="50" charset="-128"/>
            </a:rPr>
            <a:t>　今後も定員管理や給与の適正化を図りつつ、行財政改革の取組みを継続し、義務的経費の削減を図ることで経常経費の適正化を図っていく。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167386</xdr:rowOff>
    </xdr:from>
    <xdr:to>
      <xdr:col>23</xdr:col>
      <xdr:colOff>133350</xdr:colOff>
      <xdr:row>64</xdr:row>
      <xdr:rowOff>44196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6873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63</xdr:row>
      <xdr:rowOff>167386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4674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119126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74674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56388</xdr:rowOff>
    </xdr:from>
    <xdr:to>
      <xdr:col>11</xdr:col>
      <xdr:colOff>31750</xdr:colOff>
      <xdr:row>63</xdr:row>
      <xdr:rowOff>119126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85773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7383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116586</xdr:rowOff>
    </xdr:from>
    <xdr:to>
      <xdr:col>19</xdr:col>
      <xdr:colOff>184150</xdr:colOff>
      <xdr:row>64</xdr:row>
      <xdr:rowOff>46736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68326</xdr:rowOff>
    </xdr:from>
    <xdr:to>
      <xdr:col>11</xdr:col>
      <xdr:colOff>82550</xdr:colOff>
      <xdr:row>63</xdr:row>
      <xdr:rowOff>169926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154703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[453,088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類似団体平均を上回る要因として、面積が広く（</a:t>
          </a:r>
          <a:r>
            <a:rPr kumimoji="1" lang="en-US" altLang="ja-JP" sz="1300">
              <a:latin typeface="ＭＳ Ｐゴシック" panose="020B0600070205080204" pitchFamily="50" charset="-128"/>
              <a:ea typeface="ＭＳ Ｐゴシック" panose="020B0600070205080204" pitchFamily="50" charset="-128"/>
            </a:rPr>
            <a:t>815.68k㎡</a:t>
          </a:r>
          <a:r>
            <a:rPr kumimoji="1" lang="ja-JP" altLang="en-US" sz="1300">
              <a:latin typeface="ＭＳ Ｐゴシック" panose="020B0600070205080204" pitchFamily="50" charset="-128"/>
              <a:ea typeface="ＭＳ Ｐゴシック" panose="020B0600070205080204" pitchFamily="50" charset="-128"/>
            </a:rPr>
            <a:t>）集落が分散していることから、道路や集落毎に設置している施設の維持等に経費を要していることが考えられる。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施設の統廃合により解体・新設経費が減となったが、今後も公共施設の更新等が見込まれることから、公共施設等総合管理計画のもと、施設の統廃合を含めた議論を進め、行財政改革の取組みを継続することで義務的経費の削減に努め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113088</xdr:rowOff>
    </xdr:from>
    <xdr:to>
      <xdr:col>23</xdr:col>
      <xdr:colOff>133350</xdr:colOff>
      <xdr:row>85</xdr:row>
      <xdr:rowOff>42394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514888"/>
          <a:ext cx="838200" cy="10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1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113088</xdr:rowOff>
    </xdr:from>
    <xdr:to>
      <xdr:col>19</xdr:col>
      <xdr:colOff>133350</xdr:colOff>
      <xdr:row>84</xdr:row>
      <xdr:rowOff>122238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514888"/>
          <a:ext cx="889000" cy="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96717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161861</xdr:rowOff>
    </xdr:from>
    <xdr:to>
      <xdr:col>15</xdr:col>
      <xdr:colOff>82550</xdr:colOff>
      <xdr:row>84</xdr:row>
      <xdr:rowOff>122238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392211"/>
          <a:ext cx="889000" cy="13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58872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4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161861</xdr:rowOff>
    </xdr:from>
    <xdr:to>
      <xdr:col>11</xdr:col>
      <xdr:colOff>31750</xdr:colOff>
      <xdr:row>84</xdr:row>
      <xdr:rowOff>117194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392211"/>
          <a:ext cx="889000" cy="12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163588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7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76427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163044</xdr:rowOff>
    </xdr:from>
    <xdr:to>
      <xdr:col>23</xdr:col>
      <xdr:colOff>184150</xdr:colOff>
      <xdr:row>85</xdr:row>
      <xdr:rowOff>93194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56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135121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53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62288</xdr:rowOff>
    </xdr:from>
    <xdr:to>
      <xdr:col>19</xdr:col>
      <xdr:colOff>184150</xdr:colOff>
      <xdr:row>84</xdr:row>
      <xdr:rowOff>163888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4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148665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550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71438</xdr:rowOff>
    </xdr:from>
    <xdr:to>
      <xdr:col>15</xdr:col>
      <xdr:colOff>133350</xdr:colOff>
      <xdr:row>85</xdr:row>
      <xdr:rowOff>1588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47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157815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55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111061</xdr:rowOff>
    </xdr:from>
    <xdr:to>
      <xdr:col>11</xdr:col>
      <xdr:colOff>82550</xdr:colOff>
      <xdr:row>84</xdr:row>
      <xdr:rowOff>41211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34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25988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4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66394</xdr:rowOff>
    </xdr:from>
    <xdr:to>
      <xdr:col>7</xdr:col>
      <xdr:colOff>31750</xdr:colOff>
      <xdr:row>84</xdr:row>
      <xdr:rowOff>167994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46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152771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55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給与体系見直しの遅れ等により未だ類似団体平均を上回っているが、年々指数が減少している。</a:t>
          </a:r>
        </a:p>
        <a:p>
          <a:r>
            <a:rPr kumimoji="1" lang="ja-JP" altLang="en-US" sz="1300">
              <a:latin typeface="ＭＳ Ｐゴシック" panose="020B0600070205080204" pitchFamily="50" charset="-128"/>
              <a:ea typeface="ＭＳ Ｐゴシック" panose="020B0600070205080204" pitchFamily="50" charset="-128"/>
            </a:rPr>
            <a:t>　平成２５・２６年度の２カ年にわたり昇給延伸を行うなどして給与水準の適正化を進めた効果が出てきているが、今後も人件費の抑制に努めていく。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18345</xdr:rowOff>
    </xdr:from>
    <xdr:to>
      <xdr:col>81</xdr:col>
      <xdr:colOff>44450</xdr:colOff>
      <xdr:row>85</xdr:row>
      <xdr:rowOff>31750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5915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165805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60500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165805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2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128411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2565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138995</xdr:rowOff>
    </xdr:from>
    <xdr:to>
      <xdr:col>81</xdr:col>
      <xdr:colOff>95250</xdr:colOff>
      <xdr:row>85</xdr:row>
      <xdr:rowOff>69145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111072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1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生活環境基盤の整備や福祉施策などの積極的な取組みのために人員が必要であったこと等により、類似団体平均を上回っている。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退職者不補充の実施（平成１６～２０年度）などにより、定数の適正化に努めてきた経過も踏まえ、引き続き低減に向けた管理を推進していく。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123723</xdr:rowOff>
    </xdr:from>
    <xdr:to>
      <xdr:col>81</xdr:col>
      <xdr:colOff>44450</xdr:colOff>
      <xdr:row>61</xdr:row>
      <xdr:rowOff>133858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582173"/>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91026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206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123723</xdr:rowOff>
    </xdr:from>
    <xdr:to>
      <xdr:col>77</xdr:col>
      <xdr:colOff>44450</xdr:colOff>
      <xdr:row>61</xdr:row>
      <xdr:rowOff>144475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582173"/>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163593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139167</xdr:rowOff>
    </xdr:from>
    <xdr:to>
      <xdr:col>72</xdr:col>
      <xdr:colOff>203200</xdr:colOff>
      <xdr:row>61</xdr:row>
      <xdr:rowOff>144475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597617"/>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153458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0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116967</xdr:rowOff>
    </xdr:from>
    <xdr:to>
      <xdr:col>68</xdr:col>
      <xdr:colOff>152400</xdr:colOff>
      <xdr:row>61</xdr:row>
      <xdr:rowOff>139167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575417"/>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0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138498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08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83058</xdr:rowOff>
    </xdr:from>
    <xdr:to>
      <xdr:col>81</xdr:col>
      <xdr:colOff>95250</xdr:colOff>
      <xdr:row>62</xdr:row>
      <xdr:rowOff>13208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55135</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51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72923</xdr:rowOff>
    </xdr:from>
    <xdr:to>
      <xdr:col>77</xdr:col>
      <xdr:colOff>95250</xdr:colOff>
      <xdr:row>62</xdr:row>
      <xdr:rowOff>3073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53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159300</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61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93675</xdr:rowOff>
    </xdr:from>
    <xdr:to>
      <xdr:col>73</xdr:col>
      <xdr:colOff>44450</xdr:colOff>
      <xdr:row>62</xdr:row>
      <xdr:rowOff>23825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5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8602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63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88367</xdr:rowOff>
    </xdr:from>
    <xdr:to>
      <xdr:col>68</xdr:col>
      <xdr:colOff>203200</xdr:colOff>
      <xdr:row>62</xdr:row>
      <xdr:rowOff>18517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54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66167</xdr:rowOff>
    </xdr:from>
    <xdr:to>
      <xdr:col>64</xdr:col>
      <xdr:colOff>152400</xdr:colOff>
      <xdr:row>61</xdr:row>
      <xdr:rowOff>167767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5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152544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61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水道事業・公共下水道事業に係る地方債元金償還に充てる負担等見込額が多く、また償還年数も長いことから、年々改善はしているものの類似団体平均を上回っている。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は老朽化に伴う公共施設の統廃合等に伴う改築経費も想定されるが、公共投資が集中しないよう平準化を図り、交付税措置の多い起債の選択や基金の活用などにより類似団体平均を下回るように努めていく。</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86783</xdr:rowOff>
    </xdr:from>
    <xdr:to>
      <xdr:col>81</xdr:col>
      <xdr:colOff>44450</xdr:colOff>
      <xdr:row>40</xdr:row>
      <xdr:rowOff>86783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86783</xdr:rowOff>
    </xdr:from>
    <xdr:to>
      <xdr:col>77</xdr:col>
      <xdr:colOff>44450</xdr:colOff>
      <xdr:row>40</xdr:row>
      <xdr:rowOff>86783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86783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86783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928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8060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35983</xdr:rowOff>
    </xdr:from>
    <xdr:to>
      <xdr:col>77</xdr:col>
      <xdr:colOff>95250</xdr:colOff>
      <xdr:row>40</xdr:row>
      <xdr:rowOff>137583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106273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水道事業・公共下水道事業に係る起債残高が多く、長期の償還年数も相まって、既往債の償還は進んでいるものの類似団体平均を上回っている。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役場新庁舎建設等の施設新改築に伴う借入が増えており、今後は比率増が見込まれるため、公共施設等総合管理計画のもと、公共投資の平準化を図り、財政の健全化に努めていく。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3689</xdr:rowOff>
    </xdr:from>
    <xdr:to>
      <xdr:col>81</xdr:col>
      <xdr:colOff>44450</xdr:colOff>
      <xdr:row>14</xdr:row>
      <xdr:rowOff>112849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403989"/>
          <a:ext cx="838200" cy="10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112849</xdr:rowOff>
    </xdr:from>
    <xdr:to>
      <xdr:col>77</xdr:col>
      <xdr:colOff>44450</xdr:colOff>
      <xdr:row>15</xdr:row>
      <xdr:rowOff>54005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513149"/>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107103</xdr:rowOff>
    </xdr:from>
    <xdr:to>
      <xdr:col>72</xdr:col>
      <xdr:colOff>203200</xdr:colOff>
      <xdr:row>15</xdr:row>
      <xdr:rowOff>54005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507403"/>
          <a:ext cx="889000" cy="1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53098</xdr:rowOff>
    </xdr:from>
    <xdr:to>
      <xdr:col>68</xdr:col>
      <xdr:colOff>152400</xdr:colOff>
      <xdr:row>14</xdr:row>
      <xdr:rowOff>107103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453398"/>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124339</xdr:rowOff>
    </xdr:from>
    <xdr:to>
      <xdr:col>81</xdr:col>
      <xdr:colOff>95250</xdr:colOff>
      <xdr:row>14</xdr:row>
      <xdr:rowOff>54489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5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96416</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2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62049</xdr:rowOff>
    </xdr:from>
    <xdr:to>
      <xdr:col>77</xdr:col>
      <xdr:colOff>95250</xdr:colOff>
      <xdr:row>14</xdr:row>
      <xdr:rowOff>163649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148426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548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3205</xdr:rowOff>
    </xdr:from>
    <xdr:to>
      <xdr:col>73</xdr:col>
      <xdr:colOff>44450</xdr:colOff>
      <xdr:row>15</xdr:row>
      <xdr:rowOff>104805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5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89582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66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56303</xdr:rowOff>
    </xdr:from>
    <xdr:to>
      <xdr:col>68</xdr:col>
      <xdr:colOff>203200</xdr:colOff>
      <xdr:row>14</xdr:row>
      <xdr:rowOff>157903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142680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5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2298</xdr:rowOff>
    </xdr:from>
    <xdr:to>
      <xdr:col>64</xdr:col>
      <xdr:colOff>152400</xdr:colOff>
      <xdr:row>14</xdr:row>
      <xdr:rowOff>103898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4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88675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48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5,337
5,166
815.67
9,359,978
9,041,439
223,485
4,484,792
8,797,880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ごみ処理や消防業務を一部事務組合で行っているため、人件費に係る経常収支比率は類似団体平均を下回っている。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これまで退職者の不補充による職員数の調整（平成１６～２０年度）や昇給延伸の実施（平成２５～２６年度）などにより人件費の抑制に努めている。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35</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401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35</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31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7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5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160020</xdr:rowOff>
    </xdr:from>
    <xdr:to>
      <xdr:col>24</xdr:col>
      <xdr:colOff>76200</xdr:colOff>
      <xdr:row>35</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公共工事設計労務単価の上昇や、公共施設のメンテナンスに係る契約単価の増などに伴い物件費総額は上昇傾向にあるが、平成２９年度以降は若干ではあるが類似団体平均を下回る状況となっている。</a:t>
          </a:r>
        </a:p>
        <a:p>
          <a:r>
            <a:rPr kumimoji="1" lang="ja-JP" altLang="en-US" sz="1300">
              <a:latin typeface="ＭＳ Ｐゴシック" panose="020B0600070205080204" pitchFamily="50" charset="-128"/>
              <a:ea typeface="ＭＳ Ｐゴシック" panose="020B0600070205080204" pitchFamily="50" charset="-128"/>
            </a:rPr>
            <a:t>　今後も公共施設の統廃合やメンテナンス契約の見直し等を含め、経常経費の見直しを図り、物件費の上昇を抑制していく。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69850</xdr:rowOff>
    </xdr:from>
    <xdr:to>
      <xdr:col>82</xdr:col>
      <xdr:colOff>107950</xdr:colOff>
      <xdr:row>16</xdr:row>
      <xdr:rowOff>98425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130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16</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035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88900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03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88900</xdr:rowOff>
    </xdr:from>
    <xdr:to>
      <xdr:col>69</xdr:col>
      <xdr:colOff>92075</xdr:colOff>
      <xdr:row>16</xdr:row>
      <xdr:rowOff>69850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6606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47625</xdr:rowOff>
    </xdr:from>
    <xdr:to>
      <xdr:col>82</xdr:col>
      <xdr:colOff>158750</xdr:colOff>
      <xdr:row>16</xdr:row>
      <xdr:rowOff>149225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64152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3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19050</xdr:rowOff>
    </xdr:from>
    <xdr:to>
      <xdr:col>78</xdr:col>
      <xdr:colOff>120650</xdr:colOff>
      <xdr:row>16</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130827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53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38100</xdr:rowOff>
    </xdr:from>
    <xdr:to>
      <xdr:col>69</xdr:col>
      <xdr:colOff>142875</xdr:colOff>
      <xdr:row>15</xdr:row>
      <xdr:rowOff>139700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130827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扶助費に係る経常収支比率は類似団体を下回るが、これは財政状況の悪化に伴う独自の扶助施策を廃止・縮小したことによるものである。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人口減少や高齢化等により、一定程度の比率の上昇はやむを得ないところではあるが、類似団体平均値も考慮しながら事業を実施し、バランスのとれた財政運営に努めていく。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156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88900</xdr:rowOff>
    </xdr:from>
    <xdr:to>
      <xdr:col>19</xdr:col>
      <xdr:colOff>187325</xdr:colOff>
      <xdr:row>53</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175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88900</xdr:rowOff>
    </xdr:from>
    <xdr:to>
      <xdr:col>15</xdr:col>
      <xdr:colOff>98425</xdr:colOff>
      <xdr:row>53</xdr:row>
      <xdr:rowOff>107950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17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54</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35577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38100</xdr:rowOff>
    </xdr:from>
    <xdr:to>
      <xdr:col>20</xdr:col>
      <xdr:colOff>38100</xdr:colOff>
      <xdr:row>53</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149877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38100</xdr:rowOff>
    </xdr:from>
    <xdr:to>
      <xdr:col>15</xdr:col>
      <xdr:colOff>149225</xdr:colOff>
      <xdr:row>53</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その他の内訳を見ると繰出金の増の常態化が要因となっていると考えられる。</a:t>
          </a:r>
        </a:p>
        <a:p>
          <a:r>
            <a:rPr kumimoji="1" lang="ja-JP" altLang="en-US" sz="1300">
              <a:latin typeface="ＭＳ Ｐゴシック" panose="020B0600070205080204" pitchFamily="50" charset="-128"/>
              <a:ea typeface="ＭＳ Ｐゴシック" panose="020B0600070205080204" pitchFamily="50" charset="-128"/>
            </a:rPr>
            <a:t>　今後、公共施設の老朽化による維持補修費の増加等も見込まれることから、全般的な経常経費の削減に努めていく。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76708</xdr:rowOff>
    </xdr:from>
    <xdr:to>
      <xdr:col>82</xdr:col>
      <xdr:colOff>107950</xdr:colOff>
      <xdr:row>56</xdr:row>
      <xdr:rowOff>131572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6779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40132</xdr:rowOff>
    </xdr:from>
    <xdr:to>
      <xdr:col>78</xdr:col>
      <xdr:colOff>69850</xdr:colOff>
      <xdr:row>56</xdr:row>
      <xdr:rowOff>76708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641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40132</xdr:rowOff>
    </xdr:from>
    <xdr:to>
      <xdr:col>73</xdr:col>
      <xdr:colOff>180975</xdr:colOff>
      <xdr:row>57</xdr:row>
      <xdr:rowOff>51562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64133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51562</xdr:rowOff>
    </xdr:from>
    <xdr:to>
      <xdr:col>69</xdr:col>
      <xdr:colOff>92075</xdr:colOff>
      <xdr:row>57</xdr:row>
      <xdr:rowOff>101854</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9824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80772</xdr:rowOff>
    </xdr:from>
    <xdr:to>
      <xdr:col>82</xdr:col>
      <xdr:colOff>158750</xdr:colOff>
      <xdr:row>57</xdr:row>
      <xdr:rowOff>10922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52849</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25908</xdr:rowOff>
    </xdr:from>
    <xdr:to>
      <xdr:col>78</xdr:col>
      <xdr:colOff>120650</xdr:colOff>
      <xdr:row>56</xdr:row>
      <xdr:rowOff>127508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160782</xdr:rowOff>
    </xdr:from>
    <xdr:to>
      <xdr:col>74</xdr:col>
      <xdr:colOff>31750</xdr:colOff>
      <xdr:row>56</xdr:row>
      <xdr:rowOff>90932</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101109</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xdr:rowOff>
    </xdr:from>
    <xdr:to>
      <xdr:col>69</xdr:col>
      <xdr:colOff>142875</xdr:colOff>
      <xdr:row>57</xdr:row>
      <xdr:rowOff>102362</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51054</xdr:rowOff>
    </xdr:from>
    <xdr:to>
      <xdr:col>65</xdr:col>
      <xdr:colOff>53975</xdr:colOff>
      <xdr:row>57</xdr:row>
      <xdr:rowOff>152654</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137431</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の取組みから、各種団体等に対する補助費の適正化を進めたこと等により、類似団体の平均を下回っていたが、平成２８年度から病院事業への補助金のうち、基準内繰出し分３億円を経常経費としたことにより、類似団体平均を大きく上回ることとなった。</a:t>
          </a:r>
        </a:p>
        <a:p>
          <a:r>
            <a:rPr kumimoji="1" lang="ja-JP" altLang="en-US" sz="1300">
              <a:latin typeface="ＭＳ Ｐゴシック" panose="020B0600070205080204" pitchFamily="50" charset="-128"/>
              <a:ea typeface="ＭＳ Ｐゴシック" panose="020B0600070205080204" pitchFamily="50" charset="-128"/>
            </a:rPr>
            <a:t>　とかち広域消防事務組合や南十勝複合事務組合の補助費もあり、全体的に増加傾向となっているが、引き続き行財政改革の取組みを継続し、適正な補助費等の執行に努めていく。</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120142</xdr:rowOff>
    </xdr:from>
    <xdr:to>
      <xdr:col>82</xdr:col>
      <xdr:colOff>107950</xdr:colOff>
      <xdr:row>39</xdr:row>
      <xdr:rowOff>147574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8066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74422</xdr:rowOff>
    </xdr:from>
    <xdr:to>
      <xdr:col>78</xdr:col>
      <xdr:colOff>69850</xdr:colOff>
      <xdr:row>39</xdr:row>
      <xdr:rowOff>120142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7609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163576</xdr:rowOff>
    </xdr:from>
    <xdr:to>
      <xdr:col>73</xdr:col>
      <xdr:colOff>180975</xdr:colOff>
      <xdr:row>39</xdr:row>
      <xdr:rowOff>74422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6786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163576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5598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96774</xdr:rowOff>
    </xdr:from>
    <xdr:to>
      <xdr:col>82</xdr:col>
      <xdr:colOff>158750</xdr:colOff>
      <xdr:row>40</xdr:row>
      <xdr:rowOff>26924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68851</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69342</xdr:rowOff>
    </xdr:from>
    <xdr:to>
      <xdr:col>78</xdr:col>
      <xdr:colOff>120650</xdr:colOff>
      <xdr:row>39</xdr:row>
      <xdr:rowOff>170942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155719</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84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23622</xdr:rowOff>
    </xdr:from>
    <xdr:to>
      <xdr:col>74</xdr:col>
      <xdr:colOff>31750</xdr:colOff>
      <xdr:row>39</xdr:row>
      <xdr:rowOff>125222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109999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112776</xdr:rowOff>
    </xdr:from>
    <xdr:to>
      <xdr:col>69</xdr:col>
      <xdr:colOff>142875</xdr:colOff>
      <xdr:row>39</xdr:row>
      <xdr:rowOff>42926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27703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生活環境基盤や畜産・林業基盤整備に伴う地方債の償還が多いものの、繰上償還や新規発行の抑制及び既往債の償還完了に伴い類似団体平均を下回る状況にある。</a:t>
          </a:r>
        </a:p>
        <a:p>
          <a:r>
            <a:rPr kumimoji="1" lang="ja-JP" altLang="en-US" sz="1300">
              <a:latin typeface="ＭＳ Ｐゴシック" panose="020B0600070205080204" pitchFamily="50" charset="-128"/>
              <a:ea typeface="ＭＳ Ｐゴシック" panose="020B0600070205080204" pitchFamily="50" charset="-128"/>
            </a:rPr>
            <a:t>　ただし、今後は、庁舎建設等に係る起債借入れにより一時的に公債費の比率増加が見込まれることから、公共施設等総合管理計画に基づき、公共投資の平準化を図るとともに、公債費負担の適正化を図っていく。</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76</xdr:row>
      <xdr:rowOff>119380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1419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111761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111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1114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76</xdr:row>
      <xdr:rowOff>146050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164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85107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95250</xdr:rowOff>
    </xdr:from>
    <xdr:to>
      <xdr:col>11</xdr:col>
      <xdr:colOff>60325</xdr:colOff>
      <xdr:row>77</xdr:row>
      <xdr:rowOff>25400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令和２年度から類似団体を上回っているが、公共施設の老朽化に伴う維持補修費等の増が主な要因となっている。</a:t>
          </a:r>
        </a:p>
        <a:p>
          <a:r>
            <a:rPr kumimoji="1" lang="ja-JP" altLang="en-US" sz="1300">
              <a:latin typeface="ＭＳ Ｐゴシック" panose="020B0600070205080204" pitchFamily="50" charset="-128"/>
              <a:ea typeface="ＭＳ Ｐゴシック" panose="020B0600070205080204" pitchFamily="50" charset="-128"/>
            </a:rPr>
            <a:t>　雇用・経済対策の充実や公共施設の統廃合検討を進めるほか、行財政改革の取組みを継続することで、健全で持続性の高い財政運営に努めていく。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76</xdr:row>
      <xdr:rowOff>140715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343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101854</xdr:rowOff>
    </xdr:from>
    <xdr:to>
      <xdr:col>78</xdr:col>
      <xdr:colOff>69850</xdr:colOff>
      <xdr:row>76</xdr:row>
      <xdr:rowOff>104139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960604"/>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101854</xdr:rowOff>
    </xdr:from>
    <xdr:to>
      <xdr:col>73</xdr:col>
      <xdr:colOff>180975</xdr:colOff>
      <xdr:row>76</xdr:row>
      <xdr:rowOff>17272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9606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143002</xdr:rowOff>
    </xdr:from>
    <xdr:to>
      <xdr:col>69</xdr:col>
      <xdr:colOff>92075</xdr:colOff>
      <xdr:row>76</xdr:row>
      <xdr:rowOff>17272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0017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61992</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51054</xdr:rowOff>
    </xdr:from>
    <xdr:to>
      <xdr:col>74</xdr:col>
      <xdr:colOff>31750</xdr:colOff>
      <xdr:row>75</xdr:row>
      <xdr:rowOff>152654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137431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137922</xdr:rowOff>
    </xdr:from>
    <xdr:to>
      <xdr:col>69</xdr:col>
      <xdr:colOff>142875</xdr:colOff>
      <xdr:row>76</xdr:row>
      <xdr:rowOff>68072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52849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北海道大樹町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95315</xdr:rowOff>
    </xdr:from>
    <xdr:to>
      <xdr:col>29</xdr:col>
      <xdr:colOff>127000</xdr:colOff>
      <xdr:row>16</xdr:row>
      <xdr:rowOff>128832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86140"/>
          <a:ext cx="647700" cy="33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22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128832</xdr:rowOff>
    </xdr:from>
    <xdr:to>
      <xdr:col>26</xdr:col>
      <xdr:colOff>50800</xdr:colOff>
      <xdr:row>16</xdr:row>
      <xdr:rowOff>131122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19657"/>
          <a:ext cx="698500" cy="2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117166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7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131122</xdr:rowOff>
    </xdr:from>
    <xdr:to>
      <xdr:col>22</xdr:col>
      <xdr:colOff>114300</xdr:colOff>
      <xdr:row>16</xdr:row>
      <xdr:rowOff>156895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21947"/>
          <a:ext cx="698500" cy="25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141732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156895</xdr:rowOff>
    </xdr:from>
    <xdr:to>
      <xdr:col>18</xdr:col>
      <xdr:colOff>177800</xdr:colOff>
      <xdr:row>16</xdr:row>
      <xdr:rowOff>157128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47720"/>
          <a:ext cx="698500" cy="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167536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17497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44515</xdr:rowOff>
    </xdr:from>
    <xdr:to>
      <xdr:col>29</xdr:col>
      <xdr:colOff>177800</xdr:colOff>
      <xdr:row>16</xdr:row>
      <xdr:rowOff>146115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35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61042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8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78032</xdr:rowOff>
    </xdr:from>
    <xdr:to>
      <xdr:col>26</xdr:col>
      <xdr:colOff>101600</xdr:colOff>
      <xdr:row>17</xdr:row>
      <xdr:rowOff>8182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68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18359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37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80322</xdr:rowOff>
    </xdr:from>
    <xdr:to>
      <xdr:col>22</xdr:col>
      <xdr:colOff>165100</xdr:colOff>
      <xdr:row>17</xdr:row>
      <xdr:rowOff>10472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71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20649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40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106095</xdr:rowOff>
    </xdr:from>
    <xdr:to>
      <xdr:col>19</xdr:col>
      <xdr:colOff>38100</xdr:colOff>
      <xdr:row>17</xdr:row>
      <xdr:rowOff>36245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96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46422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106328</xdr:rowOff>
    </xdr:from>
    <xdr:to>
      <xdr:col>15</xdr:col>
      <xdr:colOff>101600</xdr:colOff>
      <xdr:row>17</xdr:row>
      <xdr:rowOff>36478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97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46655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6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143035</xdr:rowOff>
    </xdr:from>
    <xdr:to>
      <xdr:col>29</xdr:col>
      <xdr:colOff>127000</xdr:colOff>
      <xdr:row>34</xdr:row>
      <xdr:rowOff>206782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410485"/>
          <a:ext cx="647700" cy="63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3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206782</xdr:rowOff>
    </xdr:from>
    <xdr:to>
      <xdr:col>26</xdr:col>
      <xdr:colOff>50800</xdr:colOff>
      <xdr:row>35</xdr:row>
      <xdr:rowOff>1597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474232"/>
          <a:ext cx="698500" cy="137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241920</xdr:rowOff>
    </xdr:from>
    <xdr:to>
      <xdr:col>22</xdr:col>
      <xdr:colOff>114300</xdr:colOff>
      <xdr:row>35</xdr:row>
      <xdr:rowOff>1597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509370"/>
          <a:ext cx="698500" cy="102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241920</xdr:rowOff>
    </xdr:from>
    <xdr:to>
      <xdr:col>18</xdr:col>
      <xdr:colOff>177800</xdr:colOff>
      <xdr:row>34</xdr:row>
      <xdr:rowOff>304149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509370"/>
          <a:ext cx="698500" cy="62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74582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92235</xdr:rowOff>
    </xdr:from>
    <xdr:to>
      <xdr:col>29</xdr:col>
      <xdr:colOff>177800</xdr:colOff>
      <xdr:row>34</xdr:row>
      <xdr:rowOff>193835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359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280212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20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155982</xdr:rowOff>
    </xdr:from>
    <xdr:to>
      <xdr:col>26</xdr:col>
      <xdr:colOff>101600</xdr:colOff>
      <xdr:row>34</xdr:row>
      <xdr:rowOff>257581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42343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267759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192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293697</xdr:rowOff>
    </xdr:from>
    <xdr:to>
      <xdr:col>22</xdr:col>
      <xdr:colOff>165100</xdr:colOff>
      <xdr:row>35</xdr:row>
      <xdr:rowOff>52397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61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62573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3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191121</xdr:rowOff>
    </xdr:from>
    <xdr:to>
      <xdr:col>19</xdr:col>
      <xdr:colOff>38100</xdr:colOff>
      <xdr:row>34</xdr:row>
      <xdr:rowOff>292720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45857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302898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2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253349</xdr:rowOff>
    </xdr:from>
    <xdr:to>
      <xdr:col>15</xdr:col>
      <xdr:colOff>101600</xdr:colOff>
      <xdr:row>35</xdr:row>
      <xdr:rowOff>12049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20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22225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8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5,337
5,166
815.67
9,359,978
9,041,439
223,485
4,484,792
8,797,880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137408</xdr:rowOff>
    </xdr:from>
    <xdr:to>
      <xdr:col>24</xdr:col>
      <xdr:colOff>63500</xdr:colOff>
      <xdr:row>34</xdr:row>
      <xdr:rowOff>139203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5966708"/>
          <a:ext cx="8382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61595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6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99163</xdr:rowOff>
    </xdr:from>
    <xdr:to>
      <xdr:col>19</xdr:col>
      <xdr:colOff>177800</xdr:colOff>
      <xdr:row>34</xdr:row>
      <xdr:rowOff>137408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2908300" y="5928463"/>
          <a:ext cx="889000" cy="3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27333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1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99163</xdr:rowOff>
    </xdr:from>
    <xdr:to>
      <xdr:col>15</xdr:col>
      <xdr:colOff>50800</xdr:colOff>
      <xdr:row>34</xdr:row>
      <xdr:rowOff>154828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928463"/>
          <a:ext cx="889000" cy="5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45781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154828</xdr:rowOff>
    </xdr:from>
    <xdr:to>
      <xdr:col>10</xdr:col>
      <xdr:colOff>114300</xdr:colOff>
      <xdr:row>35</xdr:row>
      <xdr:rowOff>73949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5984128"/>
          <a:ext cx="889000" cy="9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89816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8971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88403</xdr:rowOff>
    </xdr:from>
    <xdr:to>
      <xdr:col>24</xdr:col>
      <xdr:colOff>114300</xdr:colOff>
      <xdr:row>35</xdr:row>
      <xdr:rowOff>18553</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91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111280</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76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86608</xdr:rowOff>
    </xdr:from>
    <xdr:to>
      <xdr:col>20</xdr:col>
      <xdr:colOff>38100</xdr:colOff>
      <xdr:row>35</xdr:row>
      <xdr:rowOff>16758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91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33285</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691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48363</xdr:rowOff>
    </xdr:from>
    <xdr:to>
      <xdr:col>15</xdr:col>
      <xdr:colOff>101600</xdr:colOff>
      <xdr:row>34</xdr:row>
      <xdr:rowOff>149963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87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166490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65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104028</xdr:rowOff>
    </xdr:from>
    <xdr:to>
      <xdr:col>10</xdr:col>
      <xdr:colOff>165100</xdr:colOff>
      <xdr:row>35</xdr:row>
      <xdr:rowOff>34178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593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50705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70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23149</xdr:rowOff>
    </xdr:from>
    <xdr:to>
      <xdr:col>6</xdr:col>
      <xdr:colOff>38100</xdr:colOff>
      <xdr:row>35</xdr:row>
      <xdr:rowOff>124749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02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141276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79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162830</xdr:rowOff>
    </xdr:from>
    <xdr:to>
      <xdr:col>24</xdr:col>
      <xdr:colOff>63500</xdr:colOff>
      <xdr:row>57</xdr:row>
      <xdr:rowOff>54901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64030"/>
          <a:ext cx="838200" cy="6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25996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9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54901</xdr:rowOff>
    </xdr:from>
    <xdr:to>
      <xdr:col>19</xdr:col>
      <xdr:colOff>177800</xdr:colOff>
      <xdr:row>57</xdr:row>
      <xdr:rowOff>70666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27551"/>
          <a:ext cx="889000" cy="1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153368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92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70666</xdr:rowOff>
    </xdr:from>
    <xdr:to>
      <xdr:col>15</xdr:col>
      <xdr:colOff>50800</xdr:colOff>
      <xdr:row>57</xdr:row>
      <xdr:rowOff>162682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43316"/>
          <a:ext cx="889000" cy="9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4835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94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169780</xdr:rowOff>
    </xdr:from>
    <xdr:to>
      <xdr:col>10</xdr:col>
      <xdr:colOff>114300</xdr:colOff>
      <xdr:row>57</xdr:row>
      <xdr:rowOff>162682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770980"/>
          <a:ext cx="889000" cy="16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55695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99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64291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1000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112030</xdr:rowOff>
    </xdr:from>
    <xdr:to>
      <xdr:col>24</xdr:col>
      <xdr:colOff>114300</xdr:colOff>
      <xdr:row>57</xdr:row>
      <xdr:rowOff>42180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1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134907</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6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4101</xdr:rowOff>
    </xdr:from>
    <xdr:to>
      <xdr:col>20</xdr:col>
      <xdr:colOff>38100</xdr:colOff>
      <xdr:row>57</xdr:row>
      <xdr:rowOff>105701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7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122228</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55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19866</xdr:rowOff>
    </xdr:from>
    <xdr:to>
      <xdr:col>15</xdr:col>
      <xdr:colOff>101600</xdr:colOff>
      <xdr:row>57</xdr:row>
      <xdr:rowOff>121466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9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137993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6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111882</xdr:rowOff>
    </xdr:from>
    <xdr:to>
      <xdr:col>10</xdr:col>
      <xdr:colOff>165100</xdr:colOff>
      <xdr:row>58</xdr:row>
      <xdr:rowOff>42032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8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58559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65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118980</xdr:rowOff>
    </xdr:from>
    <xdr:to>
      <xdr:col>6</xdr:col>
      <xdr:colOff>38100</xdr:colOff>
      <xdr:row>57</xdr:row>
      <xdr:rowOff>49130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65657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9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130366</xdr:rowOff>
    </xdr:from>
    <xdr:to>
      <xdr:col>24</xdr:col>
      <xdr:colOff>63500</xdr:colOff>
      <xdr:row>73</xdr:row>
      <xdr:rowOff>92628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474766"/>
          <a:ext cx="838200" cy="13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60241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90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40831</xdr:rowOff>
    </xdr:from>
    <xdr:to>
      <xdr:col>19</xdr:col>
      <xdr:colOff>177800</xdr:colOff>
      <xdr:row>73</xdr:row>
      <xdr:rowOff>92628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2556681"/>
          <a:ext cx="889000" cy="5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17778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40831</xdr:rowOff>
    </xdr:from>
    <xdr:to>
      <xdr:col>15</xdr:col>
      <xdr:colOff>50800</xdr:colOff>
      <xdr:row>74</xdr:row>
      <xdr:rowOff>8236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556681"/>
          <a:ext cx="889000" cy="13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40639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162255</xdr:rowOff>
    </xdr:from>
    <xdr:to>
      <xdr:col>10</xdr:col>
      <xdr:colOff>114300</xdr:colOff>
      <xdr:row>74</xdr:row>
      <xdr:rowOff>8236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2506655"/>
          <a:ext cx="889000" cy="18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84738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126153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79566</xdr:rowOff>
    </xdr:from>
    <xdr:to>
      <xdr:col>24</xdr:col>
      <xdr:colOff>114300</xdr:colOff>
      <xdr:row>73</xdr:row>
      <xdr:rowOff>9716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4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102443</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2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41828</xdr:rowOff>
    </xdr:from>
    <xdr:to>
      <xdr:col>20</xdr:col>
      <xdr:colOff>38100</xdr:colOff>
      <xdr:row>73</xdr:row>
      <xdr:rowOff>143428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55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159955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33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161481</xdr:rowOff>
    </xdr:from>
    <xdr:to>
      <xdr:col>15</xdr:col>
      <xdr:colOff>101600</xdr:colOff>
      <xdr:row>73</xdr:row>
      <xdr:rowOff>91631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5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108158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2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128886</xdr:rowOff>
    </xdr:from>
    <xdr:to>
      <xdr:col>10</xdr:col>
      <xdr:colOff>165100</xdr:colOff>
      <xdr:row>74</xdr:row>
      <xdr:rowOff>59036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64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75563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41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111455</xdr:rowOff>
    </xdr:from>
    <xdr:to>
      <xdr:col>6</xdr:col>
      <xdr:colOff>38100</xdr:colOff>
      <xdr:row>73</xdr:row>
      <xdr:rowOff>41605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4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58132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2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50042</xdr:rowOff>
    </xdr:from>
    <xdr:to>
      <xdr:col>24</xdr:col>
      <xdr:colOff>63500</xdr:colOff>
      <xdr:row>96</xdr:row>
      <xdr:rowOff>40239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37792"/>
          <a:ext cx="838200" cy="16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37904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5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16599</xdr:rowOff>
    </xdr:from>
    <xdr:to>
      <xdr:col>19</xdr:col>
      <xdr:colOff>177800</xdr:colOff>
      <xdr:row>96</xdr:row>
      <xdr:rowOff>40239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475799"/>
          <a:ext cx="889000" cy="2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16599</xdr:rowOff>
    </xdr:from>
    <xdr:to>
      <xdr:col>15</xdr:col>
      <xdr:colOff>50800</xdr:colOff>
      <xdr:row>96</xdr:row>
      <xdr:rowOff>142844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75799"/>
          <a:ext cx="889000" cy="12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142844</xdr:rowOff>
    </xdr:from>
    <xdr:to>
      <xdr:col>10</xdr:col>
      <xdr:colOff>114300</xdr:colOff>
      <xdr:row>96</xdr:row>
      <xdr:rowOff>156311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02044"/>
          <a:ext cx="889000" cy="1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93406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2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170692</xdr:rowOff>
    </xdr:from>
    <xdr:to>
      <xdr:col>24</xdr:col>
      <xdr:colOff>114300</xdr:colOff>
      <xdr:row>95</xdr:row>
      <xdr:rowOff>100842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8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22119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3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160889</xdr:rowOff>
    </xdr:from>
    <xdr:to>
      <xdr:col>20</xdr:col>
      <xdr:colOff>38100</xdr:colOff>
      <xdr:row>96</xdr:row>
      <xdr:rowOff>91039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4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82166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137249</xdr:rowOff>
    </xdr:from>
    <xdr:to>
      <xdr:col>15</xdr:col>
      <xdr:colOff>101600</xdr:colOff>
      <xdr:row>96</xdr:row>
      <xdr:rowOff>67399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58526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5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92044</xdr:rowOff>
    </xdr:from>
    <xdr:to>
      <xdr:col>10</xdr:col>
      <xdr:colOff>165100</xdr:colOff>
      <xdr:row>97</xdr:row>
      <xdr:rowOff>22194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38721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3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105511</xdr:rowOff>
    </xdr:from>
    <xdr:to>
      <xdr:col>6</xdr:col>
      <xdr:colOff>38100</xdr:colOff>
      <xdr:row>97</xdr:row>
      <xdr:rowOff>35661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52188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3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12946</xdr:rowOff>
    </xdr:from>
    <xdr:to>
      <xdr:col>55</xdr:col>
      <xdr:colOff>0</xdr:colOff>
      <xdr:row>34</xdr:row>
      <xdr:rowOff>88921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499346"/>
          <a:ext cx="838200" cy="4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117457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18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6300</xdr:rowOff>
    </xdr:from>
    <xdr:to>
      <xdr:col>50</xdr:col>
      <xdr:colOff>114300</xdr:colOff>
      <xdr:row>34</xdr:row>
      <xdr:rowOff>88921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664150"/>
          <a:ext cx="889000" cy="25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85055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25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131132</xdr:rowOff>
    </xdr:from>
    <xdr:to>
      <xdr:col>45</xdr:col>
      <xdr:colOff>177800</xdr:colOff>
      <xdr:row>33</xdr:row>
      <xdr:rowOff>6300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617532"/>
          <a:ext cx="889000" cy="4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123812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9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131132</xdr:rowOff>
    </xdr:from>
    <xdr:to>
      <xdr:col>41</xdr:col>
      <xdr:colOff>50800</xdr:colOff>
      <xdr:row>35</xdr:row>
      <xdr:rowOff>100555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617532"/>
          <a:ext cx="889000" cy="48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58812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0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10321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35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133596</xdr:rowOff>
    </xdr:from>
    <xdr:to>
      <xdr:col>55</xdr:col>
      <xdr:colOff>50800</xdr:colOff>
      <xdr:row>32</xdr:row>
      <xdr:rowOff>63746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44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156473</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29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38121</xdr:rowOff>
    </xdr:from>
    <xdr:to>
      <xdr:col>50</xdr:col>
      <xdr:colOff>165100</xdr:colOff>
      <xdr:row>34</xdr:row>
      <xdr:rowOff>139721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86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156248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64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126950</xdr:rowOff>
    </xdr:from>
    <xdr:to>
      <xdr:col>46</xdr:col>
      <xdr:colOff>38100</xdr:colOff>
      <xdr:row>33</xdr:row>
      <xdr:rowOff>57100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6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73627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38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80332</xdr:rowOff>
    </xdr:from>
    <xdr:to>
      <xdr:col>41</xdr:col>
      <xdr:colOff>101600</xdr:colOff>
      <xdr:row>33</xdr:row>
      <xdr:rowOff>10482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56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27009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341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49755</xdr:rowOff>
    </xdr:from>
    <xdr:to>
      <xdr:col>36</xdr:col>
      <xdr:colOff>165100</xdr:colOff>
      <xdr:row>35</xdr:row>
      <xdr:rowOff>151355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05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167882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82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54180</xdr:rowOff>
    </xdr:from>
    <xdr:to>
      <xdr:col>54</xdr:col>
      <xdr:colOff>189865</xdr:colOff>
      <xdr:row>58</xdr:row>
      <xdr:rowOff>131049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9141030"/>
          <a:ext cx="1270" cy="93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134876</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131049</xdr:rowOff>
    </xdr:from>
    <xdr:to>
      <xdr:col>55</xdr:col>
      <xdr:colOff>88900</xdr:colOff>
      <xdr:row>58</xdr:row>
      <xdr:rowOff>131049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7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857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91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54180</xdr:rowOff>
    </xdr:from>
    <xdr:to>
      <xdr:col>55</xdr:col>
      <xdr:colOff>88900</xdr:colOff>
      <xdr:row>53</xdr:row>
      <xdr:rowOff>54180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14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28389</xdr:rowOff>
    </xdr:from>
    <xdr:to>
      <xdr:col>55</xdr:col>
      <xdr:colOff>0</xdr:colOff>
      <xdr:row>56</xdr:row>
      <xdr:rowOff>102810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629589"/>
          <a:ext cx="838200" cy="7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115007</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16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136580</xdr:rowOff>
    </xdr:from>
    <xdr:to>
      <xdr:col>55</xdr:col>
      <xdr:colOff>50800</xdr:colOff>
      <xdr:row>57</xdr:row>
      <xdr:rowOff>66730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3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168896</xdr:rowOff>
    </xdr:from>
    <xdr:to>
      <xdr:col>50</xdr:col>
      <xdr:colOff>114300</xdr:colOff>
      <xdr:row>56</xdr:row>
      <xdr:rowOff>28389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8741396"/>
          <a:ext cx="889000" cy="88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117938</xdr:rowOff>
    </xdr:from>
    <xdr:to>
      <xdr:col>50</xdr:col>
      <xdr:colOff>165100</xdr:colOff>
      <xdr:row>57</xdr:row>
      <xdr:rowOff>48088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1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39215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81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168896</xdr:rowOff>
    </xdr:from>
    <xdr:to>
      <xdr:col>45</xdr:col>
      <xdr:colOff>177800</xdr:colOff>
      <xdr:row>56</xdr:row>
      <xdr:rowOff>16616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8741396"/>
          <a:ext cx="889000" cy="87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132879</xdr:rowOff>
    </xdr:from>
    <xdr:to>
      <xdr:col>46</xdr:col>
      <xdr:colOff>38100</xdr:colOff>
      <xdr:row>57</xdr:row>
      <xdr:rowOff>63029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54156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82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16616</xdr:rowOff>
    </xdr:from>
    <xdr:to>
      <xdr:col>41</xdr:col>
      <xdr:colOff>50800</xdr:colOff>
      <xdr:row>57</xdr:row>
      <xdr:rowOff>153532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617816"/>
          <a:ext cx="889000" cy="30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126630</xdr:rowOff>
    </xdr:from>
    <xdr:to>
      <xdr:col>41</xdr:col>
      <xdr:colOff>101600</xdr:colOff>
      <xdr:row>57</xdr:row>
      <xdr:rowOff>56780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47907</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82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145528</xdr:rowOff>
    </xdr:from>
    <xdr:to>
      <xdr:col>36</xdr:col>
      <xdr:colOff>165100</xdr:colOff>
      <xdr:row>57</xdr:row>
      <xdr:rowOff>75678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92205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52010</xdr:rowOff>
    </xdr:from>
    <xdr:to>
      <xdr:col>55</xdr:col>
      <xdr:colOff>50800</xdr:colOff>
      <xdr:row>56</xdr:row>
      <xdr:rowOff>153610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5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74887</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5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149039</xdr:rowOff>
    </xdr:from>
    <xdr:to>
      <xdr:col>50</xdr:col>
      <xdr:colOff>165100</xdr:colOff>
      <xdr:row>56</xdr:row>
      <xdr:rowOff>79189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5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95716</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35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118096</xdr:rowOff>
    </xdr:from>
    <xdr:to>
      <xdr:col>46</xdr:col>
      <xdr:colOff>38100</xdr:colOff>
      <xdr:row>51</xdr:row>
      <xdr:rowOff>48246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869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64773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846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137266</xdr:rowOff>
    </xdr:from>
    <xdr:to>
      <xdr:col>41</xdr:col>
      <xdr:colOff>101600</xdr:colOff>
      <xdr:row>56</xdr:row>
      <xdr:rowOff>67416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6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83943</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34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102732</xdr:rowOff>
    </xdr:from>
    <xdr:to>
      <xdr:col>36</xdr:col>
      <xdr:colOff>165100</xdr:colOff>
      <xdr:row>58</xdr:row>
      <xdr:rowOff>32882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24009</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96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119789</xdr:rowOff>
    </xdr:from>
    <xdr:to>
      <xdr:col>55</xdr:col>
      <xdr:colOff>0</xdr:colOff>
      <xdr:row>77</xdr:row>
      <xdr:rowOff>3944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2807089"/>
          <a:ext cx="838200" cy="39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6565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119789</xdr:rowOff>
    </xdr:from>
    <xdr:to>
      <xdr:col>50</xdr:col>
      <xdr:colOff>114300</xdr:colOff>
      <xdr:row>77</xdr:row>
      <xdr:rowOff>154797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2807089"/>
          <a:ext cx="889000" cy="54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89181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9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52485</xdr:rowOff>
    </xdr:from>
    <xdr:to>
      <xdr:col>45</xdr:col>
      <xdr:colOff>177800</xdr:colOff>
      <xdr:row>77</xdr:row>
      <xdr:rowOff>154797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254135"/>
          <a:ext cx="889000" cy="10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52485</xdr:rowOff>
    </xdr:from>
    <xdr:to>
      <xdr:col>41</xdr:col>
      <xdr:colOff>50800</xdr:colOff>
      <xdr:row>78</xdr:row>
      <xdr:rowOff>139700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254135"/>
          <a:ext cx="889000" cy="25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141202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3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124594</xdr:rowOff>
    </xdr:from>
    <xdr:to>
      <xdr:col>55</xdr:col>
      <xdr:colOff>50800</xdr:colOff>
      <xdr:row>77</xdr:row>
      <xdr:rowOff>54744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15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147471</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0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68989</xdr:rowOff>
    </xdr:from>
    <xdr:to>
      <xdr:col>50</xdr:col>
      <xdr:colOff>165100</xdr:colOff>
      <xdr:row>74</xdr:row>
      <xdr:rowOff>170589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275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15666</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39795" y="1253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103997</xdr:rowOff>
    </xdr:from>
    <xdr:to>
      <xdr:col>46</xdr:col>
      <xdr:colOff>38100</xdr:colOff>
      <xdr:row>78</xdr:row>
      <xdr:rowOff>34147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0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25274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39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1685</xdr:rowOff>
    </xdr:from>
    <xdr:to>
      <xdr:col>41</xdr:col>
      <xdr:colOff>101600</xdr:colOff>
      <xdr:row>77</xdr:row>
      <xdr:rowOff>103285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20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119812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9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156409</xdr:rowOff>
    </xdr:from>
    <xdr:to>
      <xdr:col>54</xdr:col>
      <xdr:colOff>189865</xdr:colOff>
      <xdr:row>98</xdr:row>
      <xdr:rowOff>104363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6101259"/>
          <a:ext cx="1270" cy="80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108190</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104363</xdr:rowOff>
    </xdr:from>
    <xdr:to>
      <xdr:col>55</xdr:col>
      <xdr:colOff>88900</xdr:colOff>
      <xdr:row>98</xdr:row>
      <xdr:rowOff>104363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103086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87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156409</xdr:rowOff>
    </xdr:from>
    <xdr:to>
      <xdr:col>55</xdr:col>
      <xdr:colOff>88900</xdr:colOff>
      <xdr:row>93</xdr:row>
      <xdr:rowOff>156409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10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94833</xdr:rowOff>
    </xdr:from>
    <xdr:to>
      <xdr:col>55</xdr:col>
      <xdr:colOff>0</xdr:colOff>
      <xdr:row>97</xdr:row>
      <xdr:rowOff>137049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725483"/>
          <a:ext cx="838200" cy="4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32724</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91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9847</xdr:rowOff>
    </xdr:from>
    <xdr:to>
      <xdr:col>55</xdr:col>
      <xdr:colOff>50800</xdr:colOff>
      <xdr:row>97</xdr:row>
      <xdr:rowOff>111447</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4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113866</xdr:rowOff>
    </xdr:from>
    <xdr:to>
      <xdr:col>50</xdr:col>
      <xdr:colOff>114300</xdr:colOff>
      <xdr:row>97</xdr:row>
      <xdr:rowOff>94833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5715816"/>
          <a:ext cx="889000" cy="100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4586</xdr:rowOff>
    </xdr:from>
    <xdr:to>
      <xdr:col>50</xdr:col>
      <xdr:colOff>165100</xdr:colOff>
      <xdr:row>97</xdr:row>
      <xdr:rowOff>106186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122713</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41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113866</xdr:rowOff>
    </xdr:from>
    <xdr:to>
      <xdr:col>45</xdr:col>
      <xdr:colOff>177800</xdr:colOff>
      <xdr:row>96</xdr:row>
      <xdr:rowOff>68104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5715816"/>
          <a:ext cx="889000" cy="81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16731</xdr:rowOff>
    </xdr:from>
    <xdr:to>
      <xdr:col>46</xdr:col>
      <xdr:colOff>38100</xdr:colOff>
      <xdr:row>97</xdr:row>
      <xdr:rowOff>118331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109458</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74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68104</xdr:rowOff>
    </xdr:from>
    <xdr:to>
      <xdr:col>41</xdr:col>
      <xdr:colOff>50800</xdr:colOff>
      <xdr:row>97</xdr:row>
      <xdr:rowOff>127122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527304"/>
          <a:ext cx="889000" cy="2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149033</xdr:rowOff>
    </xdr:from>
    <xdr:to>
      <xdr:col>41</xdr:col>
      <xdr:colOff>101600</xdr:colOff>
      <xdr:row>97</xdr:row>
      <xdr:rowOff>79183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70310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70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2645</xdr:rowOff>
    </xdr:from>
    <xdr:to>
      <xdr:col>36</xdr:col>
      <xdr:colOff>165100</xdr:colOff>
      <xdr:row>97</xdr:row>
      <xdr:rowOff>104245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120772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86249</xdr:rowOff>
    </xdr:from>
    <xdr:to>
      <xdr:col>55</xdr:col>
      <xdr:colOff>50800</xdr:colOff>
      <xdr:row>98</xdr:row>
      <xdr:rowOff>16399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64676</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9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44033</xdr:rowOff>
    </xdr:from>
    <xdr:to>
      <xdr:col>50</xdr:col>
      <xdr:colOff>165100</xdr:colOff>
      <xdr:row>97</xdr:row>
      <xdr:rowOff>145633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67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136760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76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63066</xdr:rowOff>
    </xdr:from>
    <xdr:to>
      <xdr:col>46</xdr:col>
      <xdr:colOff>38100</xdr:colOff>
      <xdr:row>91</xdr:row>
      <xdr:rowOff>164666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566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9743</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544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17304</xdr:rowOff>
    </xdr:from>
    <xdr:to>
      <xdr:col>41</xdr:col>
      <xdr:colOff>101600</xdr:colOff>
      <xdr:row>96</xdr:row>
      <xdr:rowOff>118904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47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135431</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625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76322</xdr:rowOff>
    </xdr:from>
    <xdr:to>
      <xdr:col>36</xdr:col>
      <xdr:colOff>165100</xdr:colOff>
      <xdr:row>98</xdr:row>
      <xdr:rowOff>6472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169049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7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163093</xdr:rowOff>
    </xdr:from>
    <xdr:to>
      <xdr:col>85</xdr:col>
      <xdr:colOff>127000</xdr:colOff>
      <xdr:row>75</xdr:row>
      <xdr:rowOff>165052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678943"/>
          <a:ext cx="838200" cy="34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17781</xdr:rowOff>
    </xdr:from>
    <xdr:ext cx="599010"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4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163093</xdr:rowOff>
    </xdr:from>
    <xdr:to>
      <xdr:col>81</xdr:col>
      <xdr:colOff>50800</xdr:colOff>
      <xdr:row>76</xdr:row>
      <xdr:rowOff>14435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678943"/>
          <a:ext cx="889000" cy="36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105176</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313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160221</xdr:rowOff>
    </xdr:from>
    <xdr:to>
      <xdr:col>76</xdr:col>
      <xdr:colOff>114300</xdr:colOff>
      <xdr:row>76</xdr:row>
      <xdr:rowOff>14435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018971"/>
          <a:ext cx="889000" cy="2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147429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160221</xdr:rowOff>
    </xdr:from>
    <xdr:to>
      <xdr:col>71</xdr:col>
      <xdr:colOff>177800</xdr:colOff>
      <xdr:row>76</xdr:row>
      <xdr:rowOff>16771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018971"/>
          <a:ext cx="889000" cy="2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5796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4625</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114252</xdr:rowOff>
    </xdr:from>
    <xdr:to>
      <xdr:col>85</xdr:col>
      <xdr:colOff>177800</xdr:colOff>
      <xdr:row>76</xdr:row>
      <xdr:rowOff>44402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7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137129</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112293</xdr:rowOff>
    </xdr:from>
    <xdr:to>
      <xdr:col>81</xdr:col>
      <xdr:colOff>101600</xdr:colOff>
      <xdr:row>74</xdr:row>
      <xdr:rowOff>42443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6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58970</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403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135085</xdr:rowOff>
    </xdr:from>
    <xdr:to>
      <xdr:col>76</xdr:col>
      <xdr:colOff>165100</xdr:colOff>
      <xdr:row>76</xdr:row>
      <xdr:rowOff>65235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9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81762</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276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109420</xdr:rowOff>
    </xdr:from>
    <xdr:to>
      <xdr:col>72</xdr:col>
      <xdr:colOff>38100</xdr:colOff>
      <xdr:row>76</xdr:row>
      <xdr:rowOff>39570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56097</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7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137420</xdr:rowOff>
    </xdr:from>
    <xdr:to>
      <xdr:col>67</xdr:col>
      <xdr:colOff>101600</xdr:colOff>
      <xdr:row>76</xdr:row>
      <xdr:rowOff>67571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961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84097</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77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138675</xdr:rowOff>
    </xdr:from>
    <xdr:to>
      <xdr:col>85</xdr:col>
      <xdr:colOff>127000</xdr:colOff>
      <xdr:row>97</xdr:row>
      <xdr:rowOff>39914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597875"/>
          <a:ext cx="838200" cy="7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64033</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9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119349</xdr:rowOff>
    </xdr:from>
    <xdr:to>
      <xdr:col>81</xdr:col>
      <xdr:colOff>50800</xdr:colOff>
      <xdr:row>96</xdr:row>
      <xdr:rowOff>138675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578549"/>
          <a:ext cx="889000" cy="1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0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119349</xdr:rowOff>
    </xdr:from>
    <xdr:to>
      <xdr:col>76</xdr:col>
      <xdr:colOff>114300</xdr:colOff>
      <xdr:row>98</xdr:row>
      <xdr:rowOff>111072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578549"/>
          <a:ext cx="889000" cy="33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90226</xdr:rowOff>
    </xdr:from>
    <xdr:ext cx="59901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292795" y="1672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31065</xdr:rowOff>
    </xdr:from>
    <xdr:to>
      <xdr:col>71</xdr:col>
      <xdr:colOff>177800</xdr:colOff>
      <xdr:row>98</xdr:row>
      <xdr:rowOff>111072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33165"/>
          <a:ext cx="889000" cy="8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160564</xdr:rowOff>
    </xdr:from>
    <xdr:to>
      <xdr:col>85</xdr:col>
      <xdr:colOff>177800</xdr:colOff>
      <xdr:row>97</xdr:row>
      <xdr:rowOff>90714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1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11991</xdr:rowOff>
    </xdr:from>
    <xdr:ext cx="599010"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47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87875</xdr:rowOff>
    </xdr:from>
    <xdr:to>
      <xdr:col>81</xdr:col>
      <xdr:colOff>101600</xdr:colOff>
      <xdr:row>97</xdr:row>
      <xdr:rowOff>18025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54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34552</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181795" y="1632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68549</xdr:rowOff>
    </xdr:from>
    <xdr:to>
      <xdr:col>76</xdr:col>
      <xdr:colOff>165100</xdr:colOff>
      <xdr:row>96</xdr:row>
      <xdr:rowOff>170149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52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15226</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292795" y="1630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60272</xdr:rowOff>
    </xdr:from>
    <xdr:to>
      <xdr:col>72</xdr:col>
      <xdr:colOff>38100</xdr:colOff>
      <xdr:row>98</xdr:row>
      <xdr:rowOff>161872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6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152999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5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151715</xdr:rowOff>
    </xdr:from>
    <xdr:to>
      <xdr:col>67</xdr:col>
      <xdr:colOff>101600</xdr:colOff>
      <xdr:row>98</xdr:row>
      <xdr:rowOff>81865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8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72992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87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135494</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0594"/>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55827</xdr:rowOff>
    </xdr:from>
    <xdr:to>
      <xdr:col>107</xdr:col>
      <xdr:colOff>50800</xdr:colOff>
      <xdr:row>38</xdr:row>
      <xdr:rowOff>135494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570927"/>
          <a:ext cx="889000" cy="7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55827</xdr:rowOff>
    </xdr:from>
    <xdr:to>
      <xdr:col>102</xdr:col>
      <xdr:colOff>114300</xdr:colOff>
      <xdr:row>38</xdr:row>
      <xdr:rowOff>131425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570927"/>
          <a:ext cx="889000" cy="7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84694</xdr:rowOff>
    </xdr:from>
    <xdr:to>
      <xdr:col>107</xdr:col>
      <xdr:colOff>101600</xdr:colOff>
      <xdr:row>39</xdr:row>
      <xdr:rowOff>14844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5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5971</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692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5027</xdr:rowOff>
    </xdr:from>
    <xdr:to>
      <xdr:col>102</xdr:col>
      <xdr:colOff>165100</xdr:colOff>
      <xdr:row>38</xdr:row>
      <xdr:rowOff>106627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52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97754</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61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80625</xdr:rowOff>
    </xdr:from>
    <xdr:to>
      <xdr:col>98</xdr:col>
      <xdr:colOff>38100</xdr:colOff>
      <xdr:row>39</xdr:row>
      <xdr:rowOff>10775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5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1902</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688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20333</xdr:rowOff>
    </xdr:from>
    <xdr:to>
      <xdr:col>116</xdr:col>
      <xdr:colOff>63500</xdr:colOff>
      <xdr:row>57</xdr:row>
      <xdr:rowOff>26391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792983"/>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14006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5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19304</xdr:rowOff>
    </xdr:from>
    <xdr:to>
      <xdr:col>111</xdr:col>
      <xdr:colOff>177800</xdr:colOff>
      <xdr:row>57</xdr:row>
      <xdr:rowOff>26391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9791954"/>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110514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0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14180</xdr:rowOff>
    </xdr:from>
    <xdr:to>
      <xdr:col>107</xdr:col>
      <xdr:colOff>50800</xdr:colOff>
      <xdr:row>57</xdr:row>
      <xdr:rowOff>19304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786830"/>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152499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09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14180</xdr:rowOff>
    </xdr:from>
    <xdr:to>
      <xdr:col>102</xdr:col>
      <xdr:colOff>114300</xdr:colOff>
      <xdr:row>57</xdr:row>
      <xdr:rowOff>21648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786830"/>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149318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09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165778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140983</xdr:rowOff>
    </xdr:from>
    <xdr:to>
      <xdr:col>116</xdr:col>
      <xdr:colOff>114300</xdr:colOff>
      <xdr:row>57</xdr:row>
      <xdr:rowOff>71133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7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163860</xdr:rowOff>
    </xdr:from>
    <xdr:ext cx="534377"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59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147041</xdr:rowOff>
    </xdr:from>
    <xdr:to>
      <xdr:col>112</xdr:col>
      <xdr:colOff>38100</xdr:colOff>
      <xdr:row>57</xdr:row>
      <xdr:rowOff>77191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74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93718</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952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139954</xdr:rowOff>
    </xdr:from>
    <xdr:to>
      <xdr:col>107</xdr:col>
      <xdr:colOff>101600</xdr:colOff>
      <xdr:row>57</xdr:row>
      <xdr:rowOff>70104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7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86631</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67111" y="951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134830</xdr:rowOff>
    </xdr:from>
    <xdr:to>
      <xdr:col>102</xdr:col>
      <xdr:colOff>165100</xdr:colOff>
      <xdr:row>57</xdr:row>
      <xdr:rowOff>64980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7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81507</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278111" y="95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142298</xdr:rowOff>
    </xdr:from>
    <xdr:to>
      <xdr:col>98</xdr:col>
      <xdr:colOff>38100</xdr:colOff>
      <xdr:row>57</xdr:row>
      <xdr:rowOff>72448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74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88975</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389111" y="951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51224</xdr:rowOff>
    </xdr:from>
    <xdr:to>
      <xdr:col>116</xdr:col>
      <xdr:colOff>63500</xdr:colOff>
      <xdr:row>75</xdr:row>
      <xdr:rowOff>94277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909974"/>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26149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8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94277</xdr:rowOff>
    </xdr:from>
    <xdr:to>
      <xdr:col>111</xdr:col>
      <xdr:colOff>177800</xdr:colOff>
      <xdr:row>75</xdr:row>
      <xdr:rowOff>157393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953027"/>
          <a:ext cx="889000" cy="6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138757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9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38095</xdr:rowOff>
    </xdr:from>
    <xdr:to>
      <xdr:col>107</xdr:col>
      <xdr:colOff>50800</xdr:colOff>
      <xdr:row>75</xdr:row>
      <xdr:rowOff>157393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725395"/>
          <a:ext cx="889000" cy="29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25141</xdr:rowOff>
    </xdr:from>
    <xdr:to>
      <xdr:col>102</xdr:col>
      <xdr:colOff>114300</xdr:colOff>
      <xdr:row>74</xdr:row>
      <xdr:rowOff>38095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712441"/>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160390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424</xdr:rowOff>
    </xdr:from>
    <xdr:to>
      <xdr:col>116</xdr:col>
      <xdr:colOff>114300</xdr:colOff>
      <xdr:row>75</xdr:row>
      <xdr:rowOff>102024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85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23301</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71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43477</xdr:rowOff>
    </xdr:from>
    <xdr:to>
      <xdr:col>112</xdr:col>
      <xdr:colOff>38100</xdr:colOff>
      <xdr:row>75</xdr:row>
      <xdr:rowOff>145077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90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161604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7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106593</xdr:rowOff>
    </xdr:from>
    <xdr:to>
      <xdr:col>107</xdr:col>
      <xdr:colOff>101600</xdr:colOff>
      <xdr:row>76</xdr:row>
      <xdr:rowOff>36743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96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27870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0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158745</xdr:rowOff>
    </xdr:from>
    <xdr:to>
      <xdr:col>102</xdr:col>
      <xdr:colOff>165100</xdr:colOff>
      <xdr:row>74</xdr:row>
      <xdr:rowOff>88895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67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105422</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44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145791</xdr:rowOff>
    </xdr:from>
    <xdr:to>
      <xdr:col>98</xdr:col>
      <xdr:colOff>38100</xdr:colOff>
      <xdr:row>74</xdr:row>
      <xdr:rowOff>75941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66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92468</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43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1,694</a:t>
          </a:r>
          <a:r>
            <a:rPr kumimoji="1" lang="ja-JP" altLang="en-US" sz="1300">
              <a:latin typeface="ＭＳ Ｐゴシック" panose="020B0600070205080204" pitchFamily="50" charset="-128"/>
              <a:ea typeface="ＭＳ Ｐゴシック" panose="020B0600070205080204" pitchFamily="50" charset="-128"/>
            </a:rPr>
            <a:t>千円（前年度比</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千円）となっている。</a:t>
          </a:r>
        </a:p>
        <a:p>
          <a:r>
            <a:rPr kumimoji="1" lang="ja-JP" altLang="en-US" sz="1300">
              <a:latin typeface="ＭＳ Ｐゴシック" panose="020B0600070205080204" pitchFamily="50" charset="-128"/>
              <a:ea typeface="ＭＳ Ｐゴシック" panose="020B0600070205080204" pitchFamily="50" charset="-128"/>
            </a:rPr>
            <a:t>・補助費等については、企業版ふるさと納税を活用した航空宇宙関連事業補助金の影響による増加が見られる。</a:t>
          </a:r>
        </a:p>
        <a:p>
          <a:r>
            <a:rPr kumimoji="1" lang="ja-JP" altLang="en-US" sz="1300">
              <a:latin typeface="ＭＳ Ｐゴシック" panose="020B0600070205080204" pitchFamily="50" charset="-128"/>
              <a:ea typeface="ＭＳ Ｐゴシック" panose="020B0600070205080204" pitchFamily="50" charset="-128"/>
            </a:rPr>
            <a:t>・普通建設事業費減の要因は、役場新庁舎の建設工事完了によるもの。</a:t>
          </a:r>
        </a:p>
        <a:p>
          <a:r>
            <a:rPr kumimoji="1" lang="ja-JP" altLang="en-US" sz="1300">
              <a:latin typeface="ＭＳ Ｐゴシック" panose="020B0600070205080204" pitchFamily="50" charset="-128"/>
              <a:ea typeface="ＭＳ Ｐゴシック" panose="020B0600070205080204" pitchFamily="50" charset="-128"/>
            </a:rPr>
            <a:t>・公債費の減は、令和４年度に一部繰り上げ償還を行ったことによるもの。</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5,337
5,166
815.67
9,359,978
9,041,439
223,485
4,484,792
8,797,880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131699</xdr:rowOff>
    </xdr:from>
    <xdr:to>
      <xdr:col>24</xdr:col>
      <xdr:colOff>63500</xdr:colOff>
      <xdr:row>32</xdr:row>
      <xdr:rowOff>152527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18099"/>
          <a:ext cx="8382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58691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9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152527</xdr:rowOff>
    </xdr:from>
    <xdr:to>
      <xdr:col>19</xdr:col>
      <xdr:colOff>177800</xdr:colOff>
      <xdr:row>33</xdr:row>
      <xdr:rowOff>112903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38927"/>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39895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47498</xdr:rowOff>
    </xdr:from>
    <xdr:to>
      <xdr:col>15</xdr:col>
      <xdr:colOff>50800</xdr:colOff>
      <xdr:row>33</xdr:row>
      <xdr:rowOff>112903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05348"/>
          <a:ext cx="8890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70502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47498</xdr:rowOff>
    </xdr:from>
    <xdr:to>
      <xdr:col>10</xdr:col>
      <xdr:colOff>114300</xdr:colOff>
      <xdr:row>34</xdr:row>
      <xdr:rowOff>117856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05348"/>
          <a:ext cx="889000" cy="2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80027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20337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80899</xdr:rowOff>
    </xdr:from>
    <xdr:to>
      <xdr:col>24</xdr:col>
      <xdr:colOff>114300</xdr:colOff>
      <xdr:row>33</xdr:row>
      <xdr:rowOff>11049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103776</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1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101727</xdr:rowOff>
    </xdr:from>
    <xdr:to>
      <xdr:col>20</xdr:col>
      <xdr:colOff>38100</xdr:colOff>
      <xdr:row>33</xdr:row>
      <xdr:rowOff>31877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48404</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36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62103</xdr:rowOff>
    </xdr:from>
    <xdr:to>
      <xdr:col>15</xdr:col>
      <xdr:colOff>101600</xdr:colOff>
      <xdr:row>33</xdr:row>
      <xdr:rowOff>163703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1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8780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49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168148</xdr:rowOff>
    </xdr:from>
    <xdr:to>
      <xdr:col>10</xdr:col>
      <xdr:colOff>165100</xdr:colOff>
      <xdr:row>33</xdr:row>
      <xdr:rowOff>98298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114825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42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67056</xdr:rowOff>
    </xdr:from>
    <xdr:to>
      <xdr:col>6</xdr:col>
      <xdr:colOff>38100</xdr:colOff>
      <xdr:row>34</xdr:row>
      <xdr:rowOff>168656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13733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7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141718</xdr:rowOff>
    </xdr:from>
    <xdr:to>
      <xdr:col>24</xdr:col>
      <xdr:colOff>63500</xdr:colOff>
      <xdr:row>55</xdr:row>
      <xdr:rowOff>126285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228568"/>
          <a:ext cx="838200" cy="32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64023</xdr:rowOff>
    </xdr:from>
    <xdr:to>
      <xdr:col>19</xdr:col>
      <xdr:colOff>177800</xdr:colOff>
      <xdr:row>55</xdr:row>
      <xdr:rowOff>126285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807973"/>
          <a:ext cx="889000" cy="74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82456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5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64023</xdr:rowOff>
    </xdr:from>
    <xdr:to>
      <xdr:col>15</xdr:col>
      <xdr:colOff>50800</xdr:colOff>
      <xdr:row>56</xdr:row>
      <xdr:rowOff>5998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807973"/>
          <a:ext cx="889000" cy="79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40387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5998</xdr:rowOff>
    </xdr:from>
    <xdr:to>
      <xdr:col>10</xdr:col>
      <xdr:colOff>114300</xdr:colOff>
      <xdr:row>57</xdr:row>
      <xdr:rowOff>147174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07198"/>
          <a:ext cx="889000" cy="31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102593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90918</xdr:rowOff>
    </xdr:from>
    <xdr:to>
      <xdr:col>24</xdr:col>
      <xdr:colOff>114300</xdr:colOff>
      <xdr:row>54</xdr:row>
      <xdr:rowOff>21068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17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113795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02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75485</xdr:rowOff>
    </xdr:from>
    <xdr:to>
      <xdr:col>20</xdr:col>
      <xdr:colOff>38100</xdr:colOff>
      <xdr:row>56</xdr:row>
      <xdr:rowOff>5635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0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22162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28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13223</xdr:rowOff>
    </xdr:from>
    <xdr:to>
      <xdr:col>15</xdr:col>
      <xdr:colOff>101600</xdr:colOff>
      <xdr:row>51</xdr:row>
      <xdr:rowOff>114823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75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131350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53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126648</xdr:rowOff>
    </xdr:from>
    <xdr:to>
      <xdr:col>10</xdr:col>
      <xdr:colOff>165100</xdr:colOff>
      <xdr:row>56</xdr:row>
      <xdr:rowOff>56798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5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73325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3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96374</xdr:rowOff>
    </xdr:from>
    <xdr:to>
      <xdr:col>6</xdr:col>
      <xdr:colOff>38100</xdr:colOff>
      <xdr:row>58</xdr:row>
      <xdr:rowOff>26524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17651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96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100682</xdr:rowOff>
    </xdr:from>
    <xdr:to>
      <xdr:col>24</xdr:col>
      <xdr:colOff>63500</xdr:colOff>
      <xdr:row>75</xdr:row>
      <xdr:rowOff>24472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87982"/>
          <a:ext cx="838200" cy="9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107880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5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106503</xdr:rowOff>
    </xdr:from>
    <xdr:to>
      <xdr:col>19</xdr:col>
      <xdr:colOff>177800</xdr:colOff>
      <xdr:row>75</xdr:row>
      <xdr:rowOff>24472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108003"/>
          <a:ext cx="889000" cy="77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118711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106503</xdr:rowOff>
    </xdr:from>
    <xdr:to>
      <xdr:col>15</xdr:col>
      <xdr:colOff>50800</xdr:colOff>
      <xdr:row>75</xdr:row>
      <xdr:rowOff>79235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108003"/>
          <a:ext cx="889000" cy="82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65475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79235</xdr:rowOff>
    </xdr:from>
    <xdr:to>
      <xdr:col>10</xdr:col>
      <xdr:colOff>114300</xdr:colOff>
      <xdr:row>75</xdr:row>
      <xdr:rowOff>91822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37985"/>
          <a:ext cx="8890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48641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99948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49882</xdr:rowOff>
    </xdr:from>
    <xdr:to>
      <xdr:col>24</xdr:col>
      <xdr:colOff>114300</xdr:colOff>
      <xdr:row>74</xdr:row>
      <xdr:rowOff>151482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72759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8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145122</xdr:rowOff>
    </xdr:from>
    <xdr:to>
      <xdr:col>20</xdr:col>
      <xdr:colOff>38100</xdr:colOff>
      <xdr:row>75</xdr:row>
      <xdr:rowOff>75272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91799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0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55703</xdr:rowOff>
    </xdr:from>
    <xdr:to>
      <xdr:col>15</xdr:col>
      <xdr:colOff>101600</xdr:colOff>
      <xdr:row>70</xdr:row>
      <xdr:rowOff>157303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05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2380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183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28435</xdr:rowOff>
    </xdr:from>
    <xdr:to>
      <xdr:col>10</xdr:col>
      <xdr:colOff>165100</xdr:colOff>
      <xdr:row>75</xdr:row>
      <xdr:rowOff>130035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146562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6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41022</xdr:rowOff>
    </xdr:from>
    <xdr:to>
      <xdr:col>6</xdr:col>
      <xdr:colOff>38100</xdr:colOff>
      <xdr:row>75</xdr:row>
      <xdr:rowOff>142622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9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159149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7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40590</xdr:rowOff>
    </xdr:from>
    <xdr:to>
      <xdr:col>24</xdr:col>
      <xdr:colOff>63500</xdr:colOff>
      <xdr:row>95</xdr:row>
      <xdr:rowOff>65363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328340"/>
          <a:ext cx="838200" cy="2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38096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7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54741</xdr:rowOff>
    </xdr:from>
    <xdr:to>
      <xdr:col>19</xdr:col>
      <xdr:colOff>177800</xdr:colOff>
      <xdr:row>95</xdr:row>
      <xdr:rowOff>65363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342491"/>
          <a:ext cx="889000" cy="1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20528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5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38297</xdr:rowOff>
    </xdr:from>
    <xdr:to>
      <xdr:col>15</xdr:col>
      <xdr:colOff>50800</xdr:colOff>
      <xdr:row>95</xdr:row>
      <xdr:rowOff>54741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326047"/>
          <a:ext cx="889000" cy="1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25711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5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38297</xdr:rowOff>
    </xdr:from>
    <xdr:to>
      <xdr:col>10</xdr:col>
      <xdr:colOff>114300</xdr:colOff>
      <xdr:row>96</xdr:row>
      <xdr:rowOff>5897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326047"/>
          <a:ext cx="889000" cy="13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78906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94240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2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161240</xdr:rowOff>
    </xdr:from>
    <xdr:to>
      <xdr:col>24</xdr:col>
      <xdr:colOff>114300</xdr:colOff>
      <xdr:row>95</xdr:row>
      <xdr:rowOff>91390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12667</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12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14563</xdr:rowOff>
    </xdr:from>
    <xdr:to>
      <xdr:col>20</xdr:col>
      <xdr:colOff>38100</xdr:colOff>
      <xdr:row>95</xdr:row>
      <xdr:rowOff>116163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0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132690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07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3941</xdr:rowOff>
    </xdr:from>
    <xdr:to>
      <xdr:col>15</xdr:col>
      <xdr:colOff>101600</xdr:colOff>
      <xdr:row>95</xdr:row>
      <xdr:rowOff>105541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29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122068</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066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158947</xdr:rowOff>
    </xdr:from>
    <xdr:to>
      <xdr:col>10</xdr:col>
      <xdr:colOff>165100</xdr:colOff>
      <xdr:row>95</xdr:row>
      <xdr:rowOff>89097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2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105624</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05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126547</xdr:rowOff>
    </xdr:from>
    <xdr:to>
      <xdr:col>6</xdr:col>
      <xdr:colOff>38100</xdr:colOff>
      <xdr:row>96</xdr:row>
      <xdr:rowOff>56697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1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73224</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18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53403</xdr:rowOff>
    </xdr:from>
    <xdr:to>
      <xdr:col>55</xdr:col>
      <xdr:colOff>0</xdr:colOff>
      <xdr:row>37</xdr:row>
      <xdr:rowOff>40830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225603"/>
          <a:ext cx="8382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50563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65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53403</xdr:rowOff>
    </xdr:from>
    <xdr:to>
      <xdr:col>50</xdr:col>
      <xdr:colOff>114300</xdr:colOff>
      <xdr:row>36</xdr:row>
      <xdr:rowOff>54547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22560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166768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54547</xdr:rowOff>
    </xdr:from>
    <xdr:to>
      <xdr:col>45</xdr:col>
      <xdr:colOff>177800</xdr:colOff>
      <xdr:row>36</xdr:row>
      <xdr:rowOff>88836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226747"/>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7891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94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88836</xdr:rowOff>
    </xdr:from>
    <xdr:to>
      <xdr:col>41</xdr:col>
      <xdr:colOff>50800</xdr:colOff>
      <xdr:row>38</xdr:row>
      <xdr:rowOff>8827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261036"/>
          <a:ext cx="8890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8462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695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161244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676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161480</xdr:rowOff>
    </xdr:from>
    <xdr:to>
      <xdr:col>55</xdr:col>
      <xdr:colOff>50800</xdr:colOff>
      <xdr:row>37</xdr:row>
      <xdr:rowOff>91630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33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12907</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18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2603</xdr:rowOff>
    </xdr:from>
    <xdr:to>
      <xdr:col>50</xdr:col>
      <xdr:colOff>165100</xdr:colOff>
      <xdr:row>36</xdr:row>
      <xdr:rowOff>104203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1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120730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95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3747</xdr:rowOff>
    </xdr:from>
    <xdr:to>
      <xdr:col>46</xdr:col>
      <xdr:colOff>38100</xdr:colOff>
      <xdr:row>36</xdr:row>
      <xdr:rowOff>105347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17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121874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95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38036</xdr:rowOff>
    </xdr:from>
    <xdr:to>
      <xdr:col>41</xdr:col>
      <xdr:colOff>101600</xdr:colOff>
      <xdr:row>36</xdr:row>
      <xdr:rowOff>139636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21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156163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98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129477</xdr:rowOff>
    </xdr:from>
    <xdr:to>
      <xdr:col>36</xdr:col>
      <xdr:colOff>165100</xdr:colOff>
      <xdr:row>38</xdr:row>
      <xdr:rowOff>59627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76154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24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41475</xdr:rowOff>
    </xdr:from>
    <xdr:to>
      <xdr:col>55</xdr:col>
      <xdr:colOff>0</xdr:colOff>
      <xdr:row>55</xdr:row>
      <xdr:rowOff>70772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471225"/>
          <a:ext cx="838200" cy="2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74345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4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29254</xdr:rowOff>
    </xdr:from>
    <xdr:to>
      <xdr:col>50</xdr:col>
      <xdr:colOff>114300</xdr:colOff>
      <xdr:row>55</xdr:row>
      <xdr:rowOff>70772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459004"/>
          <a:ext cx="889000" cy="4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162516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59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163580</xdr:rowOff>
    </xdr:from>
    <xdr:to>
      <xdr:col>45</xdr:col>
      <xdr:colOff>177800</xdr:colOff>
      <xdr:row>55</xdr:row>
      <xdr:rowOff>29254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421880"/>
          <a:ext cx="889000" cy="3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34400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63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163580</xdr:rowOff>
    </xdr:from>
    <xdr:to>
      <xdr:col>41</xdr:col>
      <xdr:colOff>50800</xdr:colOff>
      <xdr:row>55</xdr:row>
      <xdr:rowOff>8104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421880"/>
          <a:ext cx="889000" cy="1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64964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66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42501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6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162125</xdr:rowOff>
    </xdr:from>
    <xdr:to>
      <xdr:col>55</xdr:col>
      <xdr:colOff>50800</xdr:colOff>
      <xdr:row>55</xdr:row>
      <xdr:rowOff>92275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2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13552</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27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19972</xdr:rowOff>
    </xdr:from>
    <xdr:to>
      <xdr:col>50</xdr:col>
      <xdr:colOff>165100</xdr:colOff>
      <xdr:row>55</xdr:row>
      <xdr:rowOff>121572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44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138099</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22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149904</xdr:rowOff>
    </xdr:from>
    <xdr:to>
      <xdr:col>46</xdr:col>
      <xdr:colOff>38100</xdr:colOff>
      <xdr:row>55</xdr:row>
      <xdr:rowOff>80054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4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96581</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18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112780</xdr:rowOff>
    </xdr:from>
    <xdr:to>
      <xdr:col>41</xdr:col>
      <xdr:colOff>101600</xdr:colOff>
      <xdr:row>55</xdr:row>
      <xdr:rowOff>42930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37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59457</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14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128754</xdr:rowOff>
    </xdr:from>
    <xdr:to>
      <xdr:col>36</xdr:col>
      <xdr:colOff>165100</xdr:colOff>
      <xdr:row>55</xdr:row>
      <xdr:rowOff>58904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38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75431</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162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147495</xdr:rowOff>
    </xdr:from>
    <xdr:to>
      <xdr:col>55</xdr:col>
      <xdr:colOff>0</xdr:colOff>
      <xdr:row>77</xdr:row>
      <xdr:rowOff>74312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177695"/>
          <a:ext cx="838200" cy="9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38775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4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63426</xdr:rowOff>
    </xdr:from>
    <xdr:to>
      <xdr:col>50</xdr:col>
      <xdr:colOff>114300</xdr:colOff>
      <xdr:row>77</xdr:row>
      <xdr:rowOff>74312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26507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134859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62652</xdr:rowOff>
    </xdr:from>
    <xdr:to>
      <xdr:col>45</xdr:col>
      <xdr:colOff>177800</xdr:colOff>
      <xdr:row>77</xdr:row>
      <xdr:rowOff>63426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64302"/>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158292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62652</xdr:rowOff>
    </xdr:from>
    <xdr:to>
      <xdr:col>41</xdr:col>
      <xdr:colOff>50800</xdr:colOff>
      <xdr:row>77</xdr:row>
      <xdr:rowOff>145355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64302"/>
          <a:ext cx="889000" cy="8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138628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96695</xdr:rowOff>
    </xdr:from>
    <xdr:to>
      <xdr:col>55</xdr:col>
      <xdr:colOff>50800</xdr:colOff>
      <xdr:row>77</xdr:row>
      <xdr:rowOff>26845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12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119572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97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23512</xdr:rowOff>
    </xdr:from>
    <xdr:to>
      <xdr:col>50</xdr:col>
      <xdr:colOff>165100</xdr:colOff>
      <xdr:row>77</xdr:row>
      <xdr:rowOff>125112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2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141639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12626</xdr:rowOff>
    </xdr:from>
    <xdr:to>
      <xdr:col>46</xdr:col>
      <xdr:colOff>38100</xdr:colOff>
      <xdr:row>77</xdr:row>
      <xdr:rowOff>114226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1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130753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8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11852</xdr:rowOff>
    </xdr:from>
    <xdr:to>
      <xdr:col>41</xdr:col>
      <xdr:colOff>101600</xdr:colOff>
      <xdr:row>77</xdr:row>
      <xdr:rowOff>113452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1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129979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94555</xdr:rowOff>
    </xdr:from>
    <xdr:to>
      <xdr:col>36</xdr:col>
      <xdr:colOff>165100</xdr:colOff>
      <xdr:row>78</xdr:row>
      <xdr:rowOff>24705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41232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7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91923</xdr:rowOff>
    </xdr:from>
    <xdr:to>
      <xdr:col>55</xdr:col>
      <xdr:colOff>0</xdr:colOff>
      <xdr:row>95</xdr:row>
      <xdr:rowOff>117494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379673"/>
          <a:ext cx="8382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65223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85339</xdr:rowOff>
    </xdr:from>
    <xdr:to>
      <xdr:col>50</xdr:col>
      <xdr:colOff>114300</xdr:colOff>
      <xdr:row>95</xdr:row>
      <xdr:rowOff>117494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201639"/>
          <a:ext cx="889000" cy="20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28584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8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85339</xdr:rowOff>
    </xdr:from>
    <xdr:to>
      <xdr:col>45</xdr:col>
      <xdr:colOff>177800</xdr:colOff>
      <xdr:row>94</xdr:row>
      <xdr:rowOff>112840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201639"/>
          <a:ext cx="889000" cy="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44394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112840</xdr:rowOff>
    </xdr:from>
    <xdr:to>
      <xdr:col>41</xdr:col>
      <xdr:colOff>50800</xdr:colOff>
      <xdr:row>94</xdr:row>
      <xdr:rowOff>137802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229140"/>
          <a:ext cx="889000" cy="2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2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75274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41123</xdr:rowOff>
    </xdr:from>
    <xdr:to>
      <xdr:col>55</xdr:col>
      <xdr:colOff>50800</xdr:colOff>
      <xdr:row>95</xdr:row>
      <xdr:rowOff>142723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32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64000</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18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66694</xdr:rowOff>
    </xdr:from>
    <xdr:to>
      <xdr:col>50</xdr:col>
      <xdr:colOff>165100</xdr:colOff>
      <xdr:row>95</xdr:row>
      <xdr:rowOff>168294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3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13371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12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34539</xdr:rowOff>
    </xdr:from>
    <xdr:to>
      <xdr:col>46</xdr:col>
      <xdr:colOff>38100</xdr:colOff>
      <xdr:row>94</xdr:row>
      <xdr:rowOff>136139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1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152666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592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62040</xdr:rowOff>
    </xdr:from>
    <xdr:to>
      <xdr:col>41</xdr:col>
      <xdr:colOff>101600</xdr:colOff>
      <xdr:row>94</xdr:row>
      <xdr:rowOff>163640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1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8717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595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87002</xdr:rowOff>
    </xdr:from>
    <xdr:to>
      <xdr:col>36</xdr:col>
      <xdr:colOff>165100</xdr:colOff>
      <xdr:row>95</xdr:row>
      <xdr:rowOff>17152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20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33679</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597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131193</xdr:rowOff>
    </xdr:from>
    <xdr:to>
      <xdr:col>85</xdr:col>
      <xdr:colOff>127000</xdr:colOff>
      <xdr:row>37</xdr:row>
      <xdr:rowOff>39736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303393"/>
          <a:ext cx="838200" cy="7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131193</xdr:rowOff>
    </xdr:from>
    <xdr:to>
      <xdr:col>81</xdr:col>
      <xdr:colOff>50800</xdr:colOff>
      <xdr:row>37</xdr:row>
      <xdr:rowOff>23538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303393"/>
          <a:ext cx="889000" cy="6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62543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93996</xdr:rowOff>
    </xdr:from>
    <xdr:to>
      <xdr:col>76</xdr:col>
      <xdr:colOff>114300</xdr:colOff>
      <xdr:row>37</xdr:row>
      <xdr:rowOff>23538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580396"/>
          <a:ext cx="889000" cy="78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93996</xdr:rowOff>
    </xdr:from>
    <xdr:to>
      <xdr:col>71</xdr:col>
      <xdr:colOff>177800</xdr:colOff>
      <xdr:row>35</xdr:row>
      <xdr:rowOff>115925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580396"/>
          <a:ext cx="889000" cy="53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128853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64192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160386</xdr:rowOff>
    </xdr:from>
    <xdr:to>
      <xdr:col>85</xdr:col>
      <xdr:colOff>177800</xdr:colOff>
      <xdr:row>37</xdr:row>
      <xdr:rowOff>90536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3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138813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1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80393</xdr:rowOff>
    </xdr:from>
    <xdr:to>
      <xdr:col>81</xdr:col>
      <xdr:colOff>101600</xdr:colOff>
      <xdr:row>37</xdr:row>
      <xdr:rowOff>10543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27070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0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144188</xdr:rowOff>
    </xdr:from>
    <xdr:to>
      <xdr:col>76</xdr:col>
      <xdr:colOff>165100</xdr:colOff>
      <xdr:row>37</xdr:row>
      <xdr:rowOff>74338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1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65465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0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43196</xdr:rowOff>
    </xdr:from>
    <xdr:to>
      <xdr:col>72</xdr:col>
      <xdr:colOff>38100</xdr:colOff>
      <xdr:row>32</xdr:row>
      <xdr:rowOff>144796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5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161323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3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65125</xdr:rowOff>
    </xdr:from>
    <xdr:to>
      <xdr:col>67</xdr:col>
      <xdr:colOff>101600</xdr:colOff>
      <xdr:row>35</xdr:row>
      <xdr:rowOff>166725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0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11802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8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108710</xdr:rowOff>
    </xdr:from>
    <xdr:to>
      <xdr:col>85</xdr:col>
      <xdr:colOff>127000</xdr:colOff>
      <xdr:row>56</xdr:row>
      <xdr:rowOff>135829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367010"/>
          <a:ext cx="838200" cy="37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108710</xdr:rowOff>
    </xdr:from>
    <xdr:to>
      <xdr:col>81</xdr:col>
      <xdr:colOff>50800</xdr:colOff>
      <xdr:row>56</xdr:row>
      <xdr:rowOff>130247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367010"/>
          <a:ext cx="889000" cy="36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158463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75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64270</xdr:rowOff>
    </xdr:from>
    <xdr:to>
      <xdr:col>76</xdr:col>
      <xdr:colOff>114300</xdr:colOff>
      <xdr:row>56</xdr:row>
      <xdr:rowOff>130247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665470"/>
          <a:ext cx="889000" cy="6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24320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79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64270</xdr:rowOff>
    </xdr:from>
    <xdr:to>
      <xdr:col>71</xdr:col>
      <xdr:colOff>177800</xdr:colOff>
      <xdr:row>56</xdr:row>
      <xdr:rowOff>105535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665470"/>
          <a:ext cx="889000" cy="4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43618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81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85029</xdr:rowOff>
    </xdr:from>
    <xdr:to>
      <xdr:col>85</xdr:col>
      <xdr:colOff>177800</xdr:colOff>
      <xdr:row>57</xdr:row>
      <xdr:rowOff>15179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8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63456</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6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57910</xdr:rowOff>
    </xdr:from>
    <xdr:to>
      <xdr:col>81</xdr:col>
      <xdr:colOff>101600</xdr:colOff>
      <xdr:row>54</xdr:row>
      <xdr:rowOff>159510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4587</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09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79447</xdr:rowOff>
    </xdr:from>
    <xdr:to>
      <xdr:col>76</xdr:col>
      <xdr:colOff>165100</xdr:colOff>
      <xdr:row>57</xdr:row>
      <xdr:rowOff>9597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8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26124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45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13470</xdr:rowOff>
    </xdr:from>
    <xdr:to>
      <xdr:col>72</xdr:col>
      <xdr:colOff>38100</xdr:colOff>
      <xdr:row>56</xdr:row>
      <xdr:rowOff>115070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131597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38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54735</xdr:rowOff>
    </xdr:from>
    <xdr:to>
      <xdr:col>67</xdr:col>
      <xdr:colOff>101600</xdr:colOff>
      <xdr:row>56</xdr:row>
      <xdr:rowOff>156335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1412</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43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163094</xdr:rowOff>
    </xdr:from>
    <xdr:to>
      <xdr:col>85</xdr:col>
      <xdr:colOff>127000</xdr:colOff>
      <xdr:row>95</xdr:row>
      <xdr:rowOff>165052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107944"/>
          <a:ext cx="838200" cy="34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7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163094</xdr:rowOff>
    </xdr:from>
    <xdr:to>
      <xdr:col>81</xdr:col>
      <xdr:colOff>50800</xdr:colOff>
      <xdr:row>96</xdr:row>
      <xdr:rowOff>14435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107944"/>
          <a:ext cx="889000" cy="36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105163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56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160221</xdr:rowOff>
    </xdr:from>
    <xdr:to>
      <xdr:col>76</xdr:col>
      <xdr:colOff>114300</xdr:colOff>
      <xdr:row>96</xdr:row>
      <xdr:rowOff>14435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447971"/>
          <a:ext cx="889000" cy="2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147409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160221</xdr:rowOff>
    </xdr:from>
    <xdr:to>
      <xdr:col>71</xdr:col>
      <xdr:colOff>177800</xdr:colOff>
      <xdr:row>96</xdr:row>
      <xdr:rowOff>16771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447971"/>
          <a:ext cx="889000" cy="2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5749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4560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114252</xdr:rowOff>
    </xdr:from>
    <xdr:to>
      <xdr:col>85</xdr:col>
      <xdr:colOff>177800</xdr:colOff>
      <xdr:row>96</xdr:row>
      <xdr:rowOff>44402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0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137129</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25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112294</xdr:rowOff>
    </xdr:from>
    <xdr:to>
      <xdr:col>81</xdr:col>
      <xdr:colOff>101600</xdr:colOff>
      <xdr:row>94</xdr:row>
      <xdr:rowOff>42444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58971</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583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135085</xdr:rowOff>
    </xdr:from>
    <xdr:to>
      <xdr:col>76</xdr:col>
      <xdr:colOff>165100</xdr:colOff>
      <xdr:row>96</xdr:row>
      <xdr:rowOff>65235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42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81762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19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109421</xdr:rowOff>
    </xdr:from>
    <xdr:to>
      <xdr:col>72</xdr:col>
      <xdr:colOff>38100</xdr:colOff>
      <xdr:row>96</xdr:row>
      <xdr:rowOff>39571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39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56098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17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137421</xdr:rowOff>
    </xdr:from>
    <xdr:to>
      <xdr:col>67</xdr:col>
      <xdr:colOff>101600</xdr:colOff>
      <xdr:row>96</xdr:row>
      <xdr:rowOff>67571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4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84098</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20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・総務費の増は、北海道スペースポート整備事業、航空宇宙関連基金積立金等の増によるもの。</a:t>
          </a:r>
        </a:p>
        <a:p>
          <a:r>
            <a:rPr kumimoji="1" lang="ja-JP" altLang="en-US" sz="1300">
              <a:latin typeface="ＭＳ Ｐゴシック" panose="020B0600070205080204" pitchFamily="50" charset="-128"/>
              <a:ea typeface="ＭＳ Ｐゴシック" panose="020B0600070205080204" pitchFamily="50" charset="-128"/>
            </a:rPr>
            <a:t>・教育費の減は、プール新設工事完了によるもの。</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・公債費の減は、前年度（令和４年度）一部繰上償還を行ったことによるもの。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令和５年度においては、財政調整基金残高は、適切な財源の確保と歳出の精査により取崩しを回避しており、前年度比増となっている。</a:t>
          </a:r>
        </a:p>
        <a:p>
          <a:r>
            <a:rPr kumimoji="1" lang="ja-JP" altLang="en-US" sz="1400">
              <a:latin typeface="ＭＳ ゴシック" pitchFamily="49" charset="-128"/>
              <a:ea typeface="ＭＳ ゴシック" pitchFamily="49" charset="-128"/>
            </a:rPr>
            <a:t>　ただし、今後は老朽化した公共施設に係る維持修繕等の経費増が</a:t>
          </a:r>
        </a:p>
        <a:p>
          <a:r>
            <a:rPr kumimoji="1" lang="ja-JP" altLang="en-US" sz="1400">
              <a:latin typeface="ＭＳ ゴシック" pitchFamily="49" charset="-128"/>
              <a:ea typeface="ＭＳ ゴシック" pitchFamily="49" charset="-128"/>
            </a:rPr>
            <a:t>見込まれることから、更なる財政の健全化に努め、持続的な財政運</a:t>
          </a:r>
        </a:p>
        <a:p>
          <a:r>
            <a:rPr kumimoji="1" lang="ja-JP" altLang="en-US" sz="1400">
              <a:latin typeface="ＭＳ ゴシック" pitchFamily="49" charset="-128"/>
              <a:ea typeface="ＭＳ ゴシック" pitchFamily="49" charset="-128"/>
            </a:rPr>
            <a:t>営が維持できるよう執行管理の徹底を図っていく。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連結対象団体において赤字額は発生していない。</a:t>
          </a:r>
        </a:p>
        <a:p>
          <a:r>
            <a:rPr kumimoji="1" lang="ja-JP" altLang="en-US" sz="1400">
              <a:latin typeface="ＭＳ ゴシック" pitchFamily="49" charset="-128"/>
              <a:ea typeface="ＭＳ ゴシック" pitchFamily="49" charset="-128"/>
            </a:rPr>
            <a:t>　今後も、赤字額が生じないよう各事業において行財政改革の取組みを継続し、将来を見通した持続可能な財政運営に努めていく。</a:t>
          </a:r>
        </a:p>
        <a:p>
          <a:r>
            <a:rPr kumimoji="1" lang="ja-JP" altLang="en-US" sz="1400">
              <a:latin typeface="ＭＳ ゴシック" pitchFamily="49" charset="-128"/>
              <a:ea typeface="ＭＳ ゴシック" pitchFamily="49" charset="-128"/>
            </a:rPr>
            <a:t>　なお、町立国民健康保険病院事業における改築工事（平成２４年度～平成２７年度）に対する公営企業債の償還については、起債計画のとお</a:t>
          </a:r>
        </a:p>
        <a:p>
          <a:r>
            <a:rPr kumimoji="1" lang="ja-JP" altLang="en-US" sz="1400">
              <a:latin typeface="ＭＳ ゴシック" pitchFamily="49" charset="-128"/>
              <a:ea typeface="ＭＳ ゴシック" pitchFamily="49" charset="-128"/>
            </a:rPr>
            <a:t>り一般会計の負担を継続し、赤字が発生しないよう措置していく。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公債費負担適正化計画等に基づく補償金免除繰上償還の実施や新規事業の抑制などにより、元利償還金は平成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のピーク時に比べ半減に近い償還額となっているが、令和２年度以降に借入れた役場庁舎建設事業等に係る起債の償還が見込まれることから、今後の地方債借入にあっては可能な限り平準化を図るとともに、公共施設等総合管理計画等に基づく適正な施設のあり方を検討するほか、交付税措置の高い起債の選択等により実質公債費比率の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満期一括償還地方債を借入していないため積立していない。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高金利債の補償金免除繰上償還の実施や既往債の定期償還が進んでいること、また交付税措置率の高い起債の選択により、将来負担比率（分子）は減少傾向にあったが、令和２年度以降、新庁舎建設事業に係る公適債・過疎債、防災行政無線デジタル化整備事業に係る緊防債の発行等により、地方債現在高が増となっている。</a:t>
          </a:r>
        </a:p>
        <a:p>
          <a:r>
            <a:rPr kumimoji="1" lang="ja-JP" altLang="en-US" sz="1400">
              <a:latin typeface="ＭＳ ゴシック" pitchFamily="49" charset="-128"/>
              <a:ea typeface="ＭＳ ゴシック" pitchFamily="49" charset="-128"/>
            </a:rPr>
            <a:t>　今後も、老朽化施設等の更新に要する起債額の増加が見込まれるため、公共施設等総合管理計画等によりる施設の適正なあり方を検討・再検証し、かかる経費の平準化を図っていく。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北海道大樹町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令和５年度においては税収増により減債基金に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百万円の積み立て、特定目的基金に航空宇宙関連の事業への充当を目的に企業等からの寄附金を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百万円を積み立てた一方、航空宇宙関連事業のため特定基金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以降の役場庁舎建設事業を始めとした投資的事業に係る起債償還に対応するため、余剰金については可能な限り財政調整基金や減債基金への積立てに努めるとともに、繰上償還についても検討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公共施設整備基金：公共施設の整備に係る事業に充当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魅力あるまちづくり推進基金：ふるさと納税を原資としており、平成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使途を選択しての寄附を可能とした。使途は①魅力あるまちづくりの推進に関する事業、②公共施設の整備に関する事業、③航空宇宙産業基地の誘致に関する事業、④農林水産業の振興に関する事業、⑤農林水産業の振興に関する事業、⑥晩成温泉施設の整備に関する事業とし、各項目に対応した事業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額要因としては、航空宇宙関連事業の実施を目的に創設した「航空宇宙関連施設整備基金」及び「航空宇宙関連ビジネス推進基金」の活用（取り崩し）と積立によるもの。企業等からの寄附金を原資としており、北海道スペースポートの整備に向けた各種事業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積立額に対する目標等の定めはないが、公共施設整備基金については、公共施設等総合管理計画等に基づき有効活用できるよう運用を図っていく。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魅力あるまちづくり推進基金については、寄附金（ふるさと納税）を原資としていることから、寄付者の意向に沿うよう指定用途の事業に充当していく。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各種大型事業の実施にあたり、地方債等を借入れるなどして財源を確保したことにより増減なしとなった。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災害への備え等のため、過去の実績等を踏まえ、余剰金については可能な限り積立てに努める。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役場庁舎建設事業等の実施にあたり借入れた地方債の償還を見込み、</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今後、計画的に起債償還に充てることができるよう、全体の基金残高のバランスを考慮しながら運用を図っていく。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9359978</v>
      </c>
      <c r="BO4" s="371"/>
      <c r="BP4" s="371"/>
      <c r="BQ4" s="371"/>
      <c r="BR4" s="371"/>
      <c r="BS4" s="371"/>
      <c r="BT4" s="371"/>
      <c r="BU4" s="372"/>
      <c r="BV4" s="370">
        <v>9162334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v>
      </c>
      <c r="CU4" s="377"/>
      <c r="CV4" s="377"/>
      <c r="CW4" s="377"/>
      <c r="CX4" s="377"/>
      <c r="CY4" s="377"/>
      <c r="CZ4" s="377"/>
      <c r="DA4" s="378"/>
      <c r="DB4" s="376">
        <v>6.9</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9041439</v>
      </c>
      <c r="BO5" s="408"/>
      <c r="BP5" s="408"/>
      <c r="BQ5" s="408"/>
      <c r="BR5" s="408"/>
      <c r="BS5" s="408"/>
      <c r="BT5" s="408"/>
      <c r="BU5" s="409"/>
      <c r="BV5" s="407">
        <v>8843447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89.6</v>
      </c>
      <c r="CU5" s="405"/>
      <c r="CV5" s="405"/>
      <c r="CW5" s="405"/>
      <c r="CX5" s="405"/>
      <c r="CY5" s="405"/>
      <c r="CZ5" s="405"/>
      <c r="DA5" s="406"/>
      <c r="DB5" s="404">
        <v>88.6</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318539</v>
      </c>
      <c r="BO6" s="408"/>
      <c r="BP6" s="408"/>
      <c r="BQ6" s="408"/>
      <c r="BR6" s="408"/>
      <c r="BS6" s="408"/>
      <c r="BT6" s="408"/>
      <c r="BU6" s="409"/>
      <c r="BV6" s="407">
        <v>318887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89.9</v>
      </c>
      <c r="CU6" s="445"/>
      <c r="CV6" s="445"/>
      <c r="CW6" s="445"/>
      <c r="CX6" s="445"/>
      <c r="CY6" s="445"/>
      <c r="CZ6" s="445"/>
      <c r="DA6" s="446"/>
      <c r="DB6" s="444">
        <v>89.5</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95054</v>
      </c>
      <c r="BO7" s="408"/>
      <c r="BP7" s="408"/>
      <c r="BQ7" s="408"/>
      <c r="BR7" s="408"/>
      <c r="BS7" s="408"/>
      <c r="BT7" s="408"/>
      <c r="BU7" s="409"/>
      <c r="BV7" s="407">
        <v>14805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4484792</v>
      </c>
      <c r="CU7" s="408"/>
      <c r="CV7" s="408"/>
      <c r="CW7" s="408"/>
      <c r="CX7" s="408"/>
      <c r="CY7" s="408"/>
      <c r="CZ7" s="408"/>
      <c r="DA7" s="409"/>
      <c r="DB7" s="407">
        <v>4428719</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223485</v>
      </c>
      <c r="BO8" s="408"/>
      <c r="BP8" s="408"/>
      <c r="BQ8" s="408"/>
      <c r="BR8" s="408"/>
      <c r="BS8" s="408"/>
      <c r="BT8" s="408"/>
      <c r="BU8" s="409"/>
      <c r="BV8" s="407">
        <v>304082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0.25</v>
      </c>
      <c r="CU8" s="448"/>
      <c r="CV8" s="448"/>
      <c r="CW8" s="448"/>
      <c r="CX8" s="448"/>
      <c r="CY8" s="448"/>
      <c r="CZ8" s="448"/>
      <c r="DA8" s="449"/>
      <c r="DB8" s="447">
        <v>0.25</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5420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-80597</v>
      </c>
      <c r="BO9" s="408"/>
      <c r="BP9" s="408"/>
      <c r="BQ9" s="408"/>
      <c r="BR9" s="408"/>
      <c r="BS9" s="408"/>
      <c r="BT9" s="408"/>
      <c r="BU9" s="409"/>
      <c r="BV9" s="407">
        <v>-55481</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13.8</v>
      </c>
      <c r="CU9" s="405"/>
      <c r="CV9" s="405"/>
      <c r="CW9" s="405"/>
      <c r="CX9" s="405"/>
      <c r="CY9" s="405"/>
      <c r="CZ9" s="405"/>
      <c r="DA9" s="406"/>
      <c r="DB9" s="404">
        <v>21.6</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5738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33</v>
      </c>
      <c r="BO10" s="408"/>
      <c r="BP10" s="408"/>
      <c r="BQ10" s="408"/>
      <c r="BR10" s="408"/>
      <c r="BS10" s="408"/>
      <c r="BT10" s="408"/>
      <c r="BU10" s="409"/>
      <c r="BV10" s="407">
        <v>191901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500000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5337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5166</v>
      </c>
      <c r="S13" s="492"/>
      <c r="T13" s="492"/>
      <c r="U13" s="492"/>
      <c r="V13" s="493"/>
      <c r="W13" s="423" t="s">
        <v>131</v>
      </c>
      <c r="X13" s="424"/>
      <c r="Y13" s="424"/>
      <c r="Z13" s="424"/>
      <c r="AA13" s="424"/>
      <c r="AB13" s="414"/>
      <c r="AC13" s="458">
        <v>951</v>
      </c>
      <c r="AD13" s="459"/>
      <c r="AE13" s="459"/>
      <c r="AF13" s="459"/>
      <c r="AG13" s="501"/>
      <c r="AH13" s="458">
        <v>980</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-80564</v>
      </c>
      <c r="BO13" s="408"/>
      <c r="BP13" s="408"/>
      <c r="BQ13" s="408"/>
      <c r="BR13" s="408"/>
      <c r="BS13" s="408"/>
      <c r="BT13" s="408"/>
      <c r="BU13" s="409"/>
      <c r="BV13" s="407">
        <v>636420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9.5</v>
      </c>
      <c r="CU13" s="405"/>
      <c r="CV13" s="405"/>
      <c r="CW13" s="405"/>
      <c r="CX13" s="405"/>
      <c r="CY13" s="405"/>
      <c r="CZ13" s="405"/>
      <c r="DA13" s="406"/>
      <c r="DB13" s="404">
        <v>9.5</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5439</v>
      </c>
      <c r="S14" s="492"/>
      <c r="T14" s="492"/>
      <c r="U14" s="492"/>
      <c r="V14" s="493"/>
      <c r="W14" s="397"/>
      <c r="X14" s="398"/>
      <c r="Y14" s="398"/>
      <c r="Z14" s="398"/>
      <c r="AA14" s="398"/>
      <c r="AB14" s="387"/>
      <c r="AC14" s="494">
        <v>31.1</v>
      </c>
      <c r="AD14" s="495"/>
      <c r="AE14" s="495"/>
      <c r="AF14" s="495"/>
      <c r="AG14" s="496"/>
      <c r="AH14" s="494">
        <v>31.9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7.9</v>
      </c>
      <c r="CU14" s="506"/>
      <c r="CV14" s="506"/>
      <c r="CW14" s="506"/>
      <c r="CX14" s="506"/>
      <c r="CY14" s="506"/>
      <c r="CZ14" s="506"/>
      <c r="DA14" s="507"/>
      <c r="DB14" s="505">
        <v>17.399999999999999</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5283</v>
      </c>
      <c r="S15" s="492"/>
      <c r="T15" s="492"/>
      <c r="U15" s="492"/>
      <c r="V15" s="493"/>
      <c r="W15" s="423" t="s">
        <v>137</v>
      </c>
      <c r="X15" s="424"/>
      <c r="Y15" s="424"/>
      <c r="Z15" s="424"/>
      <c r="AA15" s="424"/>
      <c r="AB15" s="414"/>
      <c r="AC15" s="458">
        <v>582</v>
      </c>
      <c r="AD15" s="459"/>
      <c r="AE15" s="459"/>
      <c r="AF15" s="459"/>
      <c r="AG15" s="501"/>
      <c r="AH15" s="458">
        <v>532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1066139</v>
      </c>
      <c r="BO15" s="371"/>
      <c r="BP15" s="371"/>
      <c r="BQ15" s="371"/>
      <c r="BR15" s="371"/>
      <c r="BS15" s="371"/>
      <c r="BT15" s="371"/>
      <c r="BU15" s="372"/>
      <c r="BV15" s="370">
        <v>1029176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19.100000000000001</v>
      </c>
      <c r="AD16" s="495"/>
      <c r="AE16" s="495"/>
      <c r="AF16" s="495"/>
      <c r="AG16" s="496"/>
      <c r="AH16" s="494">
        <v>17.3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4205803</v>
      </c>
      <c r="BO16" s="408"/>
      <c r="BP16" s="408"/>
      <c r="BQ16" s="408"/>
      <c r="BR16" s="408"/>
      <c r="BS16" s="408"/>
      <c r="BT16" s="408"/>
      <c r="BU16" s="409"/>
      <c r="BV16" s="407">
        <v>4139928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1522</v>
      </c>
      <c r="AD17" s="459"/>
      <c r="AE17" s="459"/>
      <c r="AF17" s="459"/>
      <c r="AG17" s="501"/>
      <c r="AH17" s="458">
        <v>1564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1321319</v>
      </c>
      <c r="BO17" s="408"/>
      <c r="BP17" s="408"/>
      <c r="BQ17" s="408"/>
      <c r="BR17" s="408"/>
      <c r="BS17" s="408"/>
      <c r="BT17" s="408"/>
      <c r="BU17" s="409"/>
      <c r="BV17" s="407">
        <v>1275352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32" t="s">
        <v>147</v>
      </c>
      <c r="C18" s="450"/>
      <c r="D18" s="450"/>
      <c r="E18" s="533"/>
      <c r="F18" s="533"/>
      <c r="G18" s="533"/>
      <c r="H18" s="533"/>
      <c r="I18" s="533"/>
      <c r="J18" s="533"/>
      <c r="K18" s="533"/>
      <c r="L18" s="534">
        <v>815.67</v>
      </c>
      <c r="M18" s="534"/>
      <c r="N18" s="534"/>
      <c r="O18" s="534"/>
      <c r="P18" s="534"/>
      <c r="Q18" s="534"/>
      <c r="R18" s="535"/>
      <c r="S18" s="535"/>
      <c r="T18" s="535"/>
      <c r="U18" s="535"/>
      <c r="V18" s="536"/>
      <c r="W18" s="425"/>
      <c r="X18" s="426"/>
      <c r="Y18" s="426"/>
      <c r="Z18" s="426"/>
      <c r="AA18" s="426"/>
      <c r="AB18" s="417"/>
      <c r="AC18" s="537">
        <v>49.8</v>
      </c>
      <c r="AD18" s="538"/>
      <c r="AE18" s="538"/>
      <c r="AF18" s="538"/>
      <c r="AG18" s="539"/>
      <c r="AH18" s="537">
        <v>50.8</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4060024</v>
      </c>
      <c r="BO18" s="408"/>
      <c r="BP18" s="408"/>
      <c r="BQ18" s="408"/>
      <c r="BR18" s="408"/>
      <c r="BS18" s="408"/>
      <c r="BT18" s="408"/>
      <c r="BU18" s="409"/>
      <c r="BV18" s="407">
        <v>3983256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32" t="s">
        <v>149</v>
      </c>
      <c r="C19" s="450"/>
      <c r="D19" s="450"/>
      <c r="E19" s="533"/>
      <c r="F19" s="533"/>
      <c r="G19" s="533"/>
      <c r="H19" s="533"/>
      <c r="I19" s="533"/>
      <c r="J19" s="533"/>
      <c r="K19" s="533"/>
      <c r="L19" s="541">
        <v>7</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5498504</v>
      </c>
      <c r="BO19" s="408"/>
      <c r="BP19" s="408"/>
      <c r="BQ19" s="408"/>
      <c r="BR19" s="408"/>
      <c r="BS19" s="408"/>
      <c r="BT19" s="408"/>
      <c r="BU19" s="409"/>
      <c r="BV19" s="407">
        <v>5825287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32" t="s">
        <v>151</v>
      </c>
      <c r="C20" s="450"/>
      <c r="D20" s="450"/>
      <c r="E20" s="533"/>
      <c r="F20" s="533"/>
      <c r="G20" s="533"/>
      <c r="H20" s="533"/>
      <c r="I20" s="533"/>
      <c r="J20" s="533"/>
      <c r="K20" s="533"/>
      <c r="L20" s="541">
        <v>2593</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8797880</v>
      </c>
      <c r="BO22" s="371"/>
      <c r="BP22" s="371"/>
      <c r="BQ22" s="371"/>
      <c r="BR22" s="371"/>
      <c r="BS22" s="371"/>
      <c r="BT22" s="371"/>
      <c r="BU22" s="372"/>
      <c r="BV22" s="370">
        <v>9242235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7662114</v>
      </c>
      <c r="BO23" s="408"/>
      <c r="BP23" s="408"/>
      <c r="BQ23" s="408"/>
      <c r="BR23" s="408"/>
      <c r="BS23" s="408"/>
      <c r="BT23" s="408"/>
      <c r="BU23" s="409"/>
      <c r="BV23" s="407">
        <v>8168339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7250</v>
      </c>
      <c r="R24" s="459"/>
      <c r="S24" s="459"/>
      <c r="T24" s="459"/>
      <c r="U24" s="459"/>
      <c r="V24" s="501"/>
      <c r="W24" s="553"/>
      <c r="X24" s="554"/>
      <c r="Y24" s="555"/>
      <c r="Z24" s="457" t="s">
        <v>162</v>
      </c>
      <c r="AA24" s="437"/>
      <c r="AB24" s="437"/>
      <c r="AC24" s="437"/>
      <c r="AD24" s="437"/>
      <c r="AE24" s="437"/>
      <c r="AF24" s="437"/>
      <c r="AG24" s="438"/>
      <c r="AH24" s="458">
        <v>111</v>
      </c>
      <c r="AI24" s="459"/>
      <c r="AJ24" s="459"/>
      <c r="AK24" s="459"/>
      <c r="AL24" s="501"/>
      <c r="AM24" s="458">
        <v>315684</v>
      </c>
      <c r="AN24" s="459"/>
      <c r="AO24" s="459"/>
      <c r="AP24" s="459"/>
      <c r="AQ24" s="459"/>
      <c r="AR24" s="501"/>
      <c r="AS24" s="458">
        <v>2844</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6812079</v>
      </c>
      <c r="BO24" s="408"/>
      <c r="BP24" s="408"/>
      <c r="BQ24" s="408"/>
      <c r="BR24" s="408"/>
      <c r="BS24" s="408"/>
      <c r="BT24" s="408"/>
      <c r="BU24" s="409"/>
      <c r="BV24" s="407">
        <v>7031102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6050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82676</v>
      </c>
      <c r="BO25" s="371"/>
      <c r="BP25" s="371"/>
      <c r="BQ25" s="371"/>
      <c r="BR25" s="371"/>
      <c r="BS25" s="371"/>
      <c r="BT25" s="371"/>
      <c r="BU25" s="372"/>
      <c r="BV25" s="370">
        <v>140783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5490</v>
      </c>
      <c r="R26" s="459"/>
      <c r="S26" s="459"/>
      <c r="T26" s="459"/>
      <c r="U26" s="459"/>
      <c r="V26" s="501"/>
      <c r="W26" s="553"/>
      <c r="X26" s="554"/>
      <c r="Y26" s="555"/>
      <c r="Z26" s="457" t="s">
        <v>168</v>
      </c>
      <c r="AA26" s="559"/>
      <c r="AB26" s="559"/>
      <c r="AC26" s="559"/>
      <c r="AD26" s="559"/>
      <c r="AE26" s="559"/>
      <c r="AF26" s="559"/>
      <c r="AG26" s="560"/>
      <c r="AH26" s="458">
        <v>7</v>
      </c>
      <c r="AI26" s="459"/>
      <c r="AJ26" s="459"/>
      <c r="AK26" s="459"/>
      <c r="AL26" s="501"/>
      <c r="AM26" s="458">
        <v>14714</v>
      </c>
      <c r="AN26" s="459"/>
      <c r="AO26" s="459"/>
      <c r="AP26" s="459"/>
      <c r="AQ26" s="459"/>
      <c r="AR26" s="501"/>
      <c r="AS26" s="458">
        <v>2102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2860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9" t="s">
        <v>122</v>
      </c>
      <c r="BO27" s="530"/>
      <c r="BP27" s="530"/>
      <c r="BQ27" s="530"/>
      <c r="BR27" s="530"/>
      <c r="BS27" s="530"/>
      <c r="BT27" s="530"/>
      <c r="BU27" s="531"/>
      <c r="BV27" s="529" t="s">
        <v>122</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2270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1669911</v>
      </c>
      <c r="BO28" s="371"/>
      <c r="BP28" s="371"/>
      <c r="BQ28" s="371"/>
      <c r="BR28" s="371"/>
      <c r="BS28" s="371"/>
      <c r="BT28" s="371"/>
      <c r="BU28" s="372"/>
      <c r="BV28" s="370">
        <v>1669878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10</v>
      </c>
      <c r="M29" s="459"/>
      <c r="N29" s="459"/>
      <c r="O29" s="459"/>
      <c r="P29" s="501"/>
      <c r="Q29" s="458">
        <v>1850</v>
      </c>
      <c r="R29" s="459"/>
      <c r="S29" s="459"/>
      <c r="T29" s="459"/>
      <c r="U29" s="459"/>
      <c r="V29" s="501"/>
      <c r="W29" s="556"/>
      <c r="X29" s="557"/>
      <c r="Y29" s="558"/>
      <c r="Z29" s="457" t="s">
        <v>177</v>
      </c>
      <c r="AA29" s="437"/>
      <c r="AB29" s="437"/>
      <c r="AC29" s="437"/>
      <c r="AD29" s="437"/>
      <c r="AE29" s="437"/>
      <c r="AF29" s="437"/>
      <c r="AG29" s="438"/>
      <c r="AH29" s="458">
        <v>111</v>
      </c>
      <c r="AI29" s="459"/>
      <c r="AJ29" s="459"/>
      <c r="AK29" s="459"/>
      <c r="AL29" s="501"/>
      <c r="AM29" s="458">
        <v>315684</v>
      </c>
      <c r="AN29" s="459"/>
      <c r="AO29" s="459"/>
      <c r="AP29" s="459"/>
      <c r="AQ29" s="459"/>
      <c r="AR29" s="501"/>
      <c r="AS29" s="458">
        <v>2844</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490297</v>
      </c>
      <c r="BO29" s="408"/>
      <c r="BP29" s="408"/>
      <c r="BQ29" s="408"/>
      <c r="BR29" s="408"/>
      <c r="BS29" s="408"/>
      <c r="BT29" s="408"/>
      <c r="BU29" s="409"/>
      <c r="BV29" s="407">
        <v>280292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7">
        <v>95.9</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1894274</v>
      </c>
      <c r="BO30" s="530"/>
      <c r="BP30" s="530"/>
      <c r="BQ30" s="530"/>
      <c r="BR30" s="530"/>
      <c r="BS30" s="530"/>
      <c r="BT30" s="530"/>
      <c r="BU30" s="531"/>
      <c r="BV30" s="529">
        <v>2013443</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とかち広域消防事務組合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国民健康保険病院事業会計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南十勝複合事務組合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IF('各会計、関係団体の財政状況及び健全化判断比率'!B34="","",'各会計、関係団体の財政状況及び健全化判断比率'!B34)</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十勝圏複合事務組合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介護サービス事業特別会計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5eJSQ1U2hKyPnTbQ0/0j7xFxvmS26kzvcm4FX8MhiOSQPzpXh/u3yYUmevpD6Q5ADQ50RjrJLsauB5CAI1ycgA==" saltValue="J9sibKTnpb6HfVev2wHDy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976893</v>
      </c>
      <c r="S5" s="613"/>
      <c r="T5" s="613"/>
      <c r="U5" s="613"/>
      <c r="V5" s="613"/>
      <c r="W5" s="613"/>
      <c r="X5" s="613"/>
      <c r="Y5" s="614"/>
      <c r="Z5" s="615">
        <v>10.4</v>
      </c>
      <c r="AA5" s="615"/>
      <c r="AB5" s="615"/>
      <c r="AC5" s="615"/>
      <c r="AD5" s="616">
        <v>976893</v>
      </c>
      <c r="AE5" s="616"/>
      <c r="AF5" s="616"/>
      <c r="AG5" s="616"/>
      <c r="AH5" s="616"/>
      <c r="AI5" s="616"/>
      <c r="AJ5" s="616"/>
      <c r="AK5" s="616"/>
      <c r="AL5" s="617">
        <v>21.6</v>
      </c>
      <c r="AM5" s="618"/>
      <c r="AN5" s="618"/>
      <c r="AO5" s="619"/>
      <c r="AP5" s="609" t="s">
        <v>216</v>
      </c>
      <c r="AQ5" s="610"/>
      <c r="AR5" s="610"/>
      <c r="AS5" s="610"/>
      <c r="AT5" s="610"/>
      <c r="AU5" s="610"/>
      <c r="AV5" s="610"/>
      <c r="AW5" s="610"/>
      <c r="AX5" s="610"/>
      <c r="AY5" s="610"/>
      <c r="AZ5" s="610"/>
      <c r="BA5" s="610"/>
      <c r="BB5" s="610"/>
      <c r="BC5" s="610"/>
      <c r="BD5" s="610"/>
      <c r="BE5" s="610"/>
      <c r="BF5" s="611"/>
      <c r="BG5" s="623">
        <v>972187</v>
      </c>
      <c r="BH5" s="624"/>
      <c r="BI5" s="624"/>
      <c r="BJ5" s="624"/>
      <c r="BK5" s="624"/>
      <c r="BL5" s="624"/>
      <c r="BM5" s="624"/>
      <c r="BN5" s="625"/>
      <c r="BO5" s="626">
        <v>99.5</v>
      </c>
      <c r="BP5" s="626"/>
      <c r="BQ5" s="626"/>
      <c r="BR5" s="626"/>
      <c r="BS5" s="627">
        <v>17308</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175135</v>
      </c>
      <c r="S6" s="624"/>
      <c r="T6" s="624"/>
      <c r="U6" s="624"/>
      <c r="V6" s="624"/>
      <c r="W6" s="624"/>
      <c r="X6" s="624"/>
      <c r="Y6" s="625"/>
      <c r="Z6" s="626">
        <v>1.9</v>
      </c>
      <c r="AA6" s="626"/>
      <c r="AB6" s="626"/>
      <c r="AC6" s="626"/>
      <c r="AD6" s="627">
        <v>175135</v>
      </c>
      <c r="AE6" s="627"/>
      <c r="AF6" s="627"/>
      <c r="AG6" s="627"/>
      <c r="AH6" s="627"/>
      <c r="AI6" s="627"/>
      <c r="AJ6" s="627"/>
      <c r="AK6" s="627"/>
      <c r="AL6" s="628">
        <v>3.9</v>
      </c>
      <c r="AM6" s="629"/>
      <c r="AN6" s="629"/>
      <c r="AO6" s="630"/>
      <c r="AP6" s="620" t="s">
        <v>221</v>
      </c>
      <c r="AQ6" s="621"/>
      <c r="AR6" s="621"/>
      <c r="AS6" s="621"/>
      <c r="AT6" s="621"/>
      <c r="AU6" s="621"/>
      <c r="AV6" s="621"/>
      <c r="AW6" s="621"/>
      <c r="AX6" s="621"/>
      <c r="AY6" s="621"/>
      <c r="AZ6" s="621"/>
      <c r="BA6" s="621"/>
      <c r="BB6" s="621"/>
      <c r="BC6" s="621"/>
      <c r="BD6" s="621"/>
      <c r="BE6" s="621"/>
      <c r="BF6" s="622"/>
      <c r="BG6" s="623">
        <v>972187</v>
      </c>
      <c r="BH6" s="624"/>
      <c r="BI6" s="624"/>
      <c r="BJ6" s="624"/>
      <c r="BK6" s="624"/>
      <c r="BL6" s="624"/>
      <c r="BM6" s="624"/>
      <c r="BN6" s="625"/>
      <c r="BO6" s="626">
        <v>99.5</v>
      </c>
      <c r="BP6" s="626"/>
      <c r="BQ6" s="626"/>
      <c r="BR6" s="626"/>
      <c r="BS6" s="627">
        <v>17308</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78789</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78789</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280</v>
      </c>
      <c r="S7" s="624"/>
      <c r="T7" s="624"/>
      <c r="U7" s="624"/>
      <c r="V7" s="624"/>
      <c r="W7" s="624"/>
      <c r="X7" s="624"/>
      <c r="Y7" s="625"/>
      <c r="Z7" s="626">
        <v>0</v>
      </c>
      <c r="AA7" s="626"/>
      <c r="AB7" s="626"/>
      <c r="AC7" s="626"/>
      <c r="AD7" s="627">
        <v>280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384862</v>
      </c>
      <c r="BH7" s="624"/>
      <c r="BI7" s="624"/>
      <c r="BJ7" s="624"/>
      <c r="BK7" s="624"/>
      <c r="BL7" s="624"/>
      <c r="BM7" s="624"/>
      <c r="BN7" s="625"/>
      <c r="BO7" s="626">
        <v>39.4</v>
      </c>
      <c r="BP7" s="626"/>
      <c r="BQ7" s="626"/>
      <c r="BR7" s="626"/>
      <c r="BS7" s="627">
        <v>17308</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3222287</v>
      </c>
      <c r="CS7" s="624"/>
      <c r="CT7" s="624"/>
      <c r="CU7" s="624"/>
      <c r="CV7" s="624"/>
      <c r="CW7" s="624"/>
      <c r="CX7" s="624"/>
      <c r="CY7" s="625"/>
      <c r="CZ7" s="626">
        <v>35.6</v>
      </c>
      <c r="DA7" s="626"/>
      <c r="DB7" s="626"/>
      <c r="DC7" s="626"/>
      <c r="DD7" s="632">
        <v>798109</v>
      </c>
      <c r="DE7" s="624"/>
      <c r="DF7" s="624"/>
      <c r="DG7" s="624"/>
      <c r="DH7" s="624"/>
      <c r="DI7" s="624"/>
      <c r="DJ7" s="624"/>
      <c r="DK7" s="624"/>
      <c r="DL7" s="624"/>
      <c r="DM7" s="624"/>
      <c r="DN7" s="624"/>
      <c r="DO7" s="624"/>
      <c r="DP7" s="625"/>
      <c r="DQ7" s="632">
        <v>848257</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2620</v>
      </c>
      <c r="S8" s="624"/>
      <c r="T8" s="624"/>
      <c r="U8" s="624"/>
      <c r="V8" s="624"/>
      <c r="W8" s="624"/>
      <c r="X8" s="624"/>
      <c r="Y8" s="625"/>
      <c r="Z8" s="626">
        <v>0</v>
      </c>
      <c r="AA8" s="626"/>
      <c r="AB8" s="626"/>
      <c r="AC8" s="626"/>
      <c r="AD8" s="627">
        <v>2620</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9020</v>
      </c>
      <c r="BH8" s="624"/>
      <c r="BI8" s="624"/>
      <c r="BJ8" s="624"/>
      <c r="BK8" s="624"/>
      <c r="BL8" s="624"/>
      <c r="BM8" s="624"/>
      <c r="BN8" s="625"/>
      <c r="BO8" s="626">
        <v>0.9</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1379795</v>
      </c>
      <c r="CS8" s="624"/>
      <c r="CT8" s="624"/>
      <c r="CU8" s="624"/>
      <c r="CV8" s="624"/>
      <c r="CW8" s="624"/>
      <c r="CX8" s="624"/>
      <c r="CY8" s="625"/>
      <c r="CZ8" s="626">
        <v>15.3</v>
      </c>
      <c r="DA8" s="626"/>
      <c r="DB8" s="626"/>
      <c r="DC8" s="626"/>
      <c r="DD8" s="632" t="s">
        <v>122</v>
      </c>
      <c r="DE8" s="624"/>
      <c r="DF8" s="624"/>
      <c r="DG8" s="624"/>
      <c r="DH8" s="624"/>
      <c r="DI8" s="624"/>
      <c r="DJ8" s="624"/>
      <c r="DK8" s="624"/>
      <c r="DL8" s="624"/>
      <c r="DM8" s="624"/>
      <c r="DN8" s="624"/>
      <c r="DO8" s="624"/>
      <c r="DP8" s="625"/>
      <c r="DQ8" s="632">
        <v>889342</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3030</v>
      </c>
      <c r="S9" s="624"/>
      <c r="T9" s="624"/>
      <c r="U9" s="624"/>
      <c r="V9" s="624"/>
      <c r="W9" s="624"/>
      <c r="X9" s="624"/>
      <c r="Y9" s="625"/>
      <c r="Z9" s="626">
        <v>0</v>
      </c>
      <c r="AA9" s="626"/>
      <c r="AB9" s="626"/>
      <c r="AC9" s="626"/>
      <c r="AD9" s="627">
        <v>3030</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315246</v>
      </c>
      <c r="BH9" s="624"/>
      <c r="BI9" s="624"/>
      <c r="BJ9" s="624"/>
      <c r="BK9" s="624"/>
      <c r="BL9" s="624"/>
      <c r="BM9" s="624"/>
      <c r="BN9" s="625"/>
      <c r="BO9" s="626">
        <v>32.299999999999997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966064</v>
      </c>
      <c r="CS9" s="624"/>
      <c r="CT9" s="624"/>
      <c r="CU9" s="624"/>
      <c r="CV9" s="624"/>
      <c r="CW9" s="624"/>
      <c r="CX9" s="624"/>
      <c r="CY9" s="625"/>
      <c r="CZ9" s="626">
        <v>10.7</v>
      </c>
      <c r="DA9" s="626"/>
      <c r="DB9" s="626"/>
      <c r="DC9" s="626"/>
      <c r="DD9" s="632" t="s">
        <v>122</v>
      </c>
      <c r="DE9" s="624"/>
      <c r="DF9" s="624"/>
      <c r="DG9" s="624"/>
      <c r="DH9" s="624"/>
      <c r="DI9" s="624"/>
      <c r="DJ9" s="624"/>
      <c r="DK9" s="624"/>
      <c r="DL9" s="624"/>
      <c r="DM9" s="624"/>
      <c r="DN9" s="624"/>
      <c r="DO9" s="624"/>
      <c r="DP9" s="625"/>
      <c r="DQ9" s="632">
        <v>892988</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30557</v>
      </c>
      <c r="BH10" s="624"/>
      <c r="BI10" s="624"/>
      <c r="BJ10" s="624"/>
      <c r="BK10" s="624"/>
      <c r="BL10" s="624"/>
      <c r="BM10" s="624"/>
      <c r="BN10" s="625"/>
      <c r="BO10" s="626">
        <v>3.1</v>
      </c>
      <c r="BP10" s="626"/>
      <c r="BQ10" s="626"/>
      <c r="BR10" s="626"/>
      <c r="BS10" s="627">
        <v>8725</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9708</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9681</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151591</v>
      </c>
      <c r="S11" s="624"/>
      <c r="T11" s="624"/>
      <c r="U11" s="624"/>
      <c r="V11" s="624"/>
      <c r="W11" s="624"/>
      <c r="X11" s="624"/>
      <c r="Y11" s="625"/>
      <c r="Z11" s="628">
        <v>1.6</v>
      </c>
      <c r="AA11" s="629"/>
      <c r="AB11" s="629"/>
      <c r="AC11" s="635"/>
      <c r="AD11" s="632">
        <v>151591</v>
      </c>
      <c r="AE11" s="624"/>
      <c r="AF11" s="624"/>
      <c r="AG11" s="624"/>
      <c r="AH11" s="624"/>
      <c r="AI11" s="624"/>
      <c r="AJ11" s="624"/>
      <c r="AK11" s="625"/>
      <c r="AL11" s="628">
        <v>3.4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30039</v>
      </c>
      <c r="BH11" s="624"/>
      <c r="BI11" s="624"/>
      <c r="BJ11" s="624"/>
      <c r="BK11" s="624"/>
      <c r="BL11" s="624"/>
      <c r="BM11" s="624"/>
      <c r="BN11" s="625"/>
      <c r="BO11" s="626">
        <v>3.1</v>
      </c>
      <c r="BP11" s="626"/>
      <c r="BQ11" s="626"/>
      <c r="BR11" s="626"/>
      <c r="BS11" s="627">
        <v>8583</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715073</v>
      </c>
      <c r="CS11" s="624"/>
      <c r="CT11" s="624"/>
      <c r="CU11" s="624"/>
      <c r="CV11" s="624"/>
      <c r="CW11" s="624"/>
      <c r="CX11" s="624"/>
      <c r="CY11" s="625"/>
      <c r="CZ11" s="626">
        <v>7.9</v>
      </c>
      <c r="DA11" s="626"/>
      <c r="DB11" s="626"/>
      <c r="DC11" s="626"/>
      <c r="DD11" s="632">
        <v>314587</v>
      </c>
      <c r="DE11" s="624"/>
      <c r="DF11" s="624"/>
      <c r="DG11" s="624"/>
      <c r="DH11" s="624"/>
      <c r="DI11" s="624"/>
      <c r="DJ11" s="624"/>
      <c r="DK11" s="624"/>
      <c r="DL11" s="624"/>
      <c r="DM11" s="624"/>
      <c r="DN11" s="624"/>
      <c r="DO11" s="624"/>
      <c r="DP11" s="625"/>
      <c r="DQ11" s="632">
        <v>330307</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509809</v>
      </c>
      <c r="BH12" s="624"/>
      <c r="BI12" s="624"/>
      <c r="BJ12" s="624"/>
      <c r="BK12" s="624"/>
      <c r="BL12" s="624"/>
      <c r="BM12" s="624"/>
      <c r="BN12" s="625"/>
      <c r="BO12" s="626">
        <v>52.2</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391174</v>
      </c>
      <c r="CS12" s="624"/>
      <c r="CT12" s="624"/>
      <c r="CU12" s="624"/>
      <c r="CV12" s="624"/>
      <c r="CW12" s="624"/>
      <c r="CX12" s="624"/>
      <c r="CY12" s="625"/>
      <c r="CZ12" s="626">
        <v>4.3</v>
      </c>
      <c r="DA12" s="626"/>
      <c r="DB12" s="626"/>
      <c r="DC12" s="626"/>
      <c r="DD12" s="632">
        <v>35090</v>
      </c>
      <c r="DE12" s="624"/>
      <c r="DF12" s="624"/>
      <c r="DG12" s="624"/>
      <c r="DH12" s="624"/>
      <c r="DI12" s="624"/>
      <c r="DJ12" s="624"/>
      <c r="DK12" s="624"/>
      <c r="DL12" s="624"/>
      <c r="DM12" s="624"/>
      <c r="DN12" s="624"/>
      <c r="DO12" s="624"/>
      <c r="DP12" s="625"/>
      <c r="DQ12" s="632">
        <v>93384</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500866</v>
      </c>
      <c r="BH13" s="624"/>
      <c r="BI13" s="624"/>
      <c r="BJ13" s="624"/>
      <c r="BK13" s="624"/>
      <c r="BL13" s="624"/>
      <c r="BM13" s="624"/>
      <c r="BN13" s="625"/>
      <c r="BO13" s="626">
        <v>51.3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656184</v>
      </c>
      <c r="CS13" s="624"/>
      <c r="CT13" s="624"/>
      <c r="CU13" s="624"/>
      <c r="CV13" s="624"/>
      <c r="CW13" s="624"/>
      <c r="CX13" s="624"/>
      <c r="CY13" s="625"/>
      <c r="CZ13" s="626">
        <v>7.3</v>
      </c>
      <c r="DA13" s="626"/>
      <c r="DB13" s="626"/>
      <c r="DC13" s="626"/>
      <c r="DD13" s="632">
        <v>83707</v>
      </c>
      <c r="DE13" s="624"/>
      <c r="DF13" s="624"/>
      <c r="DG13" s="624"/>
      <c r="DH13" s="624"/>
      <c r="DI13" s="624"/>
      <c r="DJ13" s="624"/>
      <c r="DK13" s="624"/>
      <c r="DL13" s="624"/>
      <c r="DM13" s="624"/>
      <c r="DN13" s="624"/>
      <c r="DO13" s="624"/>
      <c r="DP13" s="625"/>
      <c r="DQ13" s="632">
        <v>553607</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t="s">
        <v>122</v>
      </c>
      <c r="S14" s="624"/>
      <c r="T14" s="624"/>
      <c r="U14" s="624"/>
      <c r="V14" s="624"/>
      <c r="W14" s="624"/>
      <c r="X14" s="624"/>
      <c r="Y14" s="625"/>
      <c r="Z14" s="626" t="s">
        <v>122</v>
      </c>
      <c r="AA14" s="626"/>
      <c r="AB14" s="626"/>
      <c r="AC14" s="626"/>
      <c r="AD14" s="627" t="s">
        <v>122</v>
      </c>
      <c r="AE14" s="627"/>
      <c r="AF14" s="627"/>
      <c r="AG14" s="627"/>
      <c r="AH14" s="627"/>
      <c r="AI14" s="627"/>
      <c r="AJ14" s="627"/>
      <c r="AK14" s="627"/>
      <c r="AL14" s="628" t="s">
        <v>122</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22105</v>
      </c>
      <c r="BH14" s="624"/>
      <c r="BI14" s="624"/>
      <c r="BJ14" s="624"/>
      <c r="BK14" s="624"/>
      <c r="BL14" s="624"/>
      <c r="BM14" s="624"/>
      <c r="BN14" s="625"/>
      <c r="BO14" s="626">
        <v>2.2999999999999998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238148</v>
      </c>
      <c r="CS14" s="624"/>
      <c r="CT14" s="624"/>
      <c r="CU14" s="624"/>
      <c r="CV14" s="624"/>
      <c r="CW14" s="624"/>
      <c r="CX14" s="624"/>
      <c r="CY14" s="625"/>
      <c r="CZ14" s="626">
        <v>2.6</v>
      </c>
      <c r="DA14" s="626"/>
      <c r="DB14" s="626"/>
      <c r="DC14" s="626"/>
      <c r="DD14" s="632" t="s">
        <v>122</v>
      </c>
      <c r="DE14" s="624"/>
      <c r="DF14" s="624"/>
      <c r="DG14" s="624"/>
      <c r="DH14" s="624"/>
      <c r="DI14" s="624"/>
      <c r="DJ14" s="624"/>
      <c r="DK14" s="624"/>
      <c r="DL14" s="624"/>
      <c r="DM14" s="624"/>
      <c r="DN14" s="624"/>
      <c r="DO14" s="624"/>
      <c r="DP14" s="625"/>
      <c r="DQ14" s="632">
        <v>231819</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55411</v>
      </c>
      <c r="BH15" s="624"/>
      <c r="BI15" s="624"/>
      <c r="BJ15" s="624"/>
      <c r="BK15" s="624"/>
      <c r="BL15" s="624"/>
      <c r="BM15" s="624"/>
      <c r="BN15" s="625"/>
      <c r="BO15" s="626">
        <v>5.7</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592493</v>
      </c>
      <c r="CS15" s="624"/>
      <c r="CT15" s="624"/>
      <c r="CU15" s="624"/>
      <c r="CV15" s="624"/>
      <c r="CW15" s="624"/>
      <c r="CX15" s="624"/>
      <c r="CY15" s="625"/>
      <c r="CZ15" s="626">
        <v>6.6</v>
      </c>
      <c r="DA15" s="626"/>
      <c r="DB15" s="626"/>
      <c r="DC15" s="626"/>
      <c r="DD15" s="632">
        <v>45999</v>
      </c>
      <c r="DE15" s="624"/>
      <c r="DF15" s="624"/>
      <c r="DG15" s="624"/>
      <c r="DH15" s="624"/>
      <c r="DI15" s="624"/>
      <c r="DJ15" s="624"/>
      <c r="DK15" s="624"/>
      <c r="DL15" s="624"/>
      <c r="DM15" s="624"/>
      <c r="DN15" s="624"/>
      <c r="DO15" s="624"/>
      <c r="DP15" s="625"/>
      <c r="DQ15" s="632">
        <v>490682</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18191</v>
      </c>
      <c r="S16" s="624"/>
      <c r="T16" s="624"/>
      <c r="U16" s="624"/>
      <c r="V16" s="624"/>
      <c r="W16" s="624"/>
      <c r="X16" s="624"/>
      <c r="Y16" s="625"/>
      <c r="Z16" s="626">
        <v>0.2</v>
      </c>
      <c r="AA16" s="626"/>
      <c r="AB16" s="626"/>
      <c r="AC16" s="626"/>
      <c r="AD16" s="627">
        <v>18191</v>
      </c>
      <c r="AE16" s="627"/>
      <c r="AF16" s="627"/>
      <c r="AG16" s="627"/>
      <c r="AH16" s="627"/>
      <c r="AI16" s="627"/>
      <c r="AJ16" s="627"/>
      <c r="AK16" s="627"/>
      <c r="AL16" s="628">
        <v>0.4</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13873</v>
      </c>
      <c r="S17" s="624"/>
      <c r="T17" s="624"/>
      <c r="U17" s="624"/>
      <c r="V17" s="624"/>
      <c r="W17" s="624"/>
      <c r="X17" s="624"/>
      <c r="Y17" s="625"/>
      <c r="Z17" s="626">
        <v>0.1</v>
      </c>
      <c r="AA17" s="626"/>
      <c r="AB17" s="626"/>
      <c r="AC17" s="626"/>
      <c r="AD17" s="627">
        <v>13873</v>
      </c>
      <c r="AE17" s="627"/>
      <c r="AF17" s="627"/>
      <c r="AG17" s="627"/>
      <c r="AH17" s="627"/>
      <c r="AI17" s="627"/>
      <c r="AJ17" s="627"/>
      <c r="AK17" s="627"/>
      <c r="AL17" s="628">
        <v>0.3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791724</v>
      </c>
      <c r="CS17" s="624"/>
      <c r="CT17" s="624"/>
      <c r="CU17" s="624"/>
      <c r="CV17" s="624"/>
      <c r="CW17" s="624"/>
      <c r="CX17" s="624"/>
      <c r="CY17" s="625"/>
      <c r="CZ17" s="626">
        <v>8.8000000000000007</v>
      </c>
      <c r="DA17" s="626"/>
      <c r="DB17" s="626"/>
      <c r="DC17" s="626"/>
      <c r="DD17" s="632" t="s">
        <v>122</v>
      </c>
      <c r="DE17" s="624"/>
      <c r="DF17" s="624"/>
      <c r="DG17" s="624"/>
      <c r="DH17" s="624"/>
      <c r="DI17" s="624"/>
      <c r="DJ17" s="624"/>
      <c r="DK17" s="624"/>
      <c r="DL17" s="624"/>
      <c r="DM17" s="624"/>
      <c r="DN17" s="624"/>
      <c r="DO17" s="624"/>
      <c r="DP17" s="625"/>
      <c r="DQ17" s="632">
        <v>761109</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4910</v>
      </c>
      <c r="S18" s="624"/>
      <c r="T18" s="624"/>
      <c r="U18" s="624"/>
      <c r="V18" s="624"/>
      <c r="W18" s="624"/>
      <c r="X18" s="624"/>
      <c r="Y18" s="625"/>
      <c r="Z18" s="626">
        <v>0.1</v>
      </c>
      <c r="AA18" s="626"/>
      <c r="AB18" s="626"/>
      <c r="AC18" s="626"/>
      <c r="AD18" s="627">
        <v>4910</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4360</v>
      </c>
      <c r="S19" s="624"/>
      <c r="T19" s="624"/>
      <c r="U19" s="624"/>
      <c r="V19" s="624"/>
      <c r="W19" s="624"/>
      <c r="X19" s="624"/>
      <c r="Y19" s="625"/>
      <c r="Z19" s="626">
        <v>0</v>
      </c>
      <c r="AA19" s="626"/>
      <c r="AB19" s="626"/>
      <c r="AC19" s="626"/>
      <c r="AD19" s="627">
        <v>4360</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4706</v>
      </c>
      <c r="BH19" s="624"/>
      <c r="BI19" s="624"/>
      <c r="BJ19" s="624"/>
      <c r="BK19" s="624"/>
      <c r="BL19" s="624"/>
      <c r="BM19" s="624"/>
      <c r="BN19" s="625"/>
      <c r="BO19" s="626">
        <v>0.5</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550</v>
      </c>
      <c r="S20" s="624"/>
      <c r="T20" s="624"/>
      <c r="U20" s="624"/>
      <c r="V20" s="624"/>
      <c r="W20" s="624"/>
      <c r="X20" s="624"/>
      <c r="Y20" s="625"/>
      <c r="Z20" s="626">
        <v>0</v>
      </c>
      <c r="AA20" s="626"/>
      <c r="AB20" s="626"/>
      <c r="AC20" s="626"/>
      <c r="AD20" s="627">
        <v>550</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4706</v>
      </c>
      <c r="BH20" s="624"/>
      <c r="BI20" s="624"/>
      <c r="BJ20" s="624"/>
      <c r="BK20" s="624"/>
      <c r="BL20" s="624"/>
      <c r="BM20" s="624"/>
      <c r="BN20" s="625"/>
      <c r="BO20" s="626">
        <v>0.5</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9041439</v>
      </c>
      <c r="CS20" s="624"/>
      <c r="CT20" s="624"/>
      <c r="CU20" s="624"/>
      <c r="CV20" s="624"/>
      <c r="CW20" s="624"/>
      <c r="CX20" s="624"/>
      <c r="CY20" s="625"/>
      <c r="CZ20" s="626">
        <v>100</v>
      </c>
      <c r="DA20" s="626"/>
      <c r="DB20" s="626"/>
      <c r="DC20" s="626"/>
      <c r="DD20" s="632">
        <v>1277492</v>
      </c>
      <c r="DE20" s="624"/>
      <c r="DF20" s="624"/>
      <c r="DG20" s="624"/>
      <c r="DH20" s="624"/>
      <c r="DI20" s="624"/>
      <c r="DJ20" s="624"/>
      <c r="DK20" s="624"/>
      <c r="DL20" s="624"/>
      <c r="DM20" s="624"/>
      <c r="DN20" s="624"/>
      <c r="DO20" s="624"/>
      <c r="DP20" s="625"/>
      <c r="DQ20" s="632">
        <v>5179965</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3463203</v>
      </c>
      <c r="S21" s="624"/>
      <c r="T21" s="624"/>
      <c r="U21" s="624"/>
      <c r="V21" s="624"/>
      <c r="W21" s="624"/>
      <c r="X21" s="624"/>
      <c r="Y21" s="625"/>
      <c r="Z21" s="626">
        <v>37</v>
      </c>
      <c r="AA21" s="626"/>
      <c r="AB21" s="626"/>
      <c r="AC21" s="626"/>
      <c r="AD21" s="627">
        <v>3144164</v>
      </c>
      <c r="AE21" s="627"/>
      <c r="AF21" s="627"/>
      <c r="AG21" s="627"/>
      <c r="AH21" s="627"/>
      <c r="AI21" s="627"/>
      <c r="AJ21" s="627"/>
      <c r="AK21" s="627"/>
      <c r="AL21" s="628">
        <v>69.7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4706</v>
      </c>
      <c r="BH21" s="624"/>
      <c r="BI21" s="624"/>
      <c r="BJ21" s="624"/>
      <c r="BK21" s="624"/>
      <c r="BL21" s="624"/>
      <c r="BM21" s="624"/>
      <c r="BN21" s="625"/>
      <c r="BO21" s="626">
        <v>0.5</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3144164</v>
      </c>
      <c r="S22" s="624"/>
      <c r="T22" s="624"/>
      <c r="U22" s="624"/>
      <c r="V22" s="624"/>
      <c r="W22" s="624"/>
      <c r="X22" s="624"/>
      <c r="Y22" s="625"/>
      <c r="Z22" s="626">
        <v>33.6</v>
      </c>
      <c r="AA22" s="626"/>
      <c r="AB22" s="626"/>
      <c r="AC22" s="626"/>
      <c r="AD22" s="627">
        <v>3144164</v>
      </c>
      <c r="AE22" s="627"/>
      <c r="AF22" s="627"/>
      <c r="AG22" s="627"/>
      <c r="AH22" s="627"/>
      <c r="AI22" s="627"/>
      <c r="AJ22" s="627"/>
      <c r="AK22" s="627"/>
      <c r="AL22" s="628">
        <v>69.7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319039</v>
      </c>
      <c r="S23" s="624"/>
      <c r="T23" s="624"/>
      <c r="U23" s="624"/>
      <c r="V23" s="624"/>
      <c r="W23" s="624"/>
      <c r="X23" s="624"/>
      <c r="Y23" s="625"/>
      <c r="Z23" s="626">
        <v>3.4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2454200</v>
      </c>
      <c r="CS24" s="613"/>
      <c r="CT24" s="613"/>
      <c r="CU24" s="613"/>
      <c r="CV24" s="613"/>
      <c r="CW24" s="613"/>
      <c r="CX24" s="613"/>
      <c r="CY24" s="614"/>
      <c r="CZ24" s="617">
        <v>27.1</v>
      </c>
      <c r="DA24" s="618"/>
      <c r="DB24" s="618"/>
      <c r="DC24" s="634"/>
      <c r="DD24" s="657">
        <v>1916528</v>
      </c>
      <c r="DE24" s="613"/>
      <c r="DF24" s="613"/>
      <c r="DG24" s="613"/>
      <c r="DH24" s="613"/>
      <c r="DI24" s="613"/>
      <c r="DJ24" s="613"/>
      <c r="DK24" s="614"/>
      <c r="DL24" s="657">
        <v>1784768</v>
      </c>
      <c r="DM24" s="613"/>
      <c r="DN24" s="613"/>
      <c r="DO24" s="613"/>
      <c r="DP24" s="613"/>
      <c r="DQ24" s="613"/>
      <c r="DR24" s="613"/>
      <c r="DS24" s="613"/>
      <c r="DT24" s="613"/>
      <c r="DU24" s="613"/>
      <c r="DV24" s="614"/>
      <c r="DW24" s="617">
        <v>39.4</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4809726</v>
      </c>
      <c r="S25" s="624"/>
      <c r="T25" s="624"/>
      <c r="U25" s="624"/>
      <c r="V25" s="624"/>
      <c r="W25" s="624"/>
      <c r="X25" s="624"/>
      <c r="Y25" s="625"/>
      <c r="Z25" s="626">
        <v>51.4</v>
      </c>
      <c r="AA25" s="626"/>
      <c r="AB25" s="626"/>
      <c r="AC25" s="626"/>
      <c r="AD25" s="627">
        <v>4490687</v>
      </c>
      <c r="AE25" s="627"/>
      <c r="AF25" s="627"/>
      <c r="AG25" s="627"/>
      <c r="AH25" s="627"/>
      <c r="AI25" s="627"/>
      <c r="AJ25" s="627"/>
      <c r="AK25" s="627"/>
      <c r="AL25" s="628">
        <v>99.5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1067866</v>
      </c>
      <c r="CS25" s="653"/>
      <c r="CT25" s="653"/>
      <c r="CU25" s="653"/>
      <c r="CV25" s="653"/>
      <c r="CW25" s="653"/>
      <c r="CX25" s="653"/>
      <c r="CY25" s="654"/>
      <c r="CZ25" s="628">
        <v>11.8</v>
      </c>
      <c r="DA25" s="655"/>
      <c r="DB25" s="655"/>
      <c r="DC25" s="658"/>
      <c r="DD25" s="632">
        <v>934571</v>
      </c>
      <c r="DE25" s="653"/>
      <c r="DF25" s="653"/>
      <c r="DG25" s="653"/>
      <c r="DH25" s="653"/>
      <c r="DI25" s="653"/>
      <c r="DJ25" s="653"/>
      <c r="DK25" s="654"/>
      <c r="DL25" s="632">
        <v>912962</v>
      </c>
      <c r="DM25" s="653"/>
      <c r="DN25" s="653"/>
      <c r="DO25" s="653"/>
      <c r="DP25" s="653"/>
      <c r="DQ25" s="653"/>
      <c r="DR25" s="653"/>
      <c r="DS25" s="653"/>
      <c r="DT25" s="653"/>
      <c r="DU25" s="653"/>
      <c r="DV25" s="654"/>
      <c r="DW25" s="628">
        <v>20.100000000000001</v>
      </c>
      <c r="DX25" s="655"/>
      <c r="DY25" s="655"/>
      <c r="DZ25" s="655"/>
      <c r="EA25" s="655"/>
      <c r="EB25" s="655"/>
      <c r="EC25" s="656"/>
    </row>
    <row r="26" spans="2:133" ht="11.25" customHeight="1" x14ac:dyDescent="0.2">
      <c r="B26" s="620" t="s">
        <v>283</v>
      </c>
      <c r="C26" s="621"/>
      <c r="D26" s="621"/>
      <c r="E26" s="621"/>
      <c r="F26" s="621"/>
      <c r="G26" s="621"/>
      <c r="H26" s="621"/>
      <c r="I26" s="621"/>
      <c r="J26" s="621"/>
      <c r="K26" s="621"/>
      <c r="L26" s="621"/>
      <c r="M26" s="621"/>
      <c r="N26" s="621"/>
      <c r="O26" s="621"/>
      <c r="P26" s="621"/>
      <c r="Q26" s="622"/>
      <c r="R26" s="623">
        <v>726</v>
      </c>
      <c r="S26" s="624"/>
      <c r="T26" s="624"/>
      <c r="U26" s="624"/>
      <c r="V26" s="624"/>
      <c r="W26" s="624"/>
      <c r="X26" s="624"/>
      <c r="Y26" s="625"/>
      <c r="Z26" s="626">
        <v>0</v>
      </c>
      <c r="AA26" s="626"/>
      <c r="AB26" s="626"/>
      <c r="AC26" s="626"/>
      <c r="AD26" s="627">
        <v>726</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673481</v>
      </c>
      <c r="CS26" s="624"/>
      <c r="CT26" s="624"/>
      <c r="CU26" s="624"/>
      <c r="CV26" s="624"/>
      <c r="CW26" s="624"/>
      <c r="CX26" s="624"/>
      <c r="CY26" s="625"/>
      <c r="CZ26" s="628">
        <v>7.4</v>
      </c>
      <c r="DA26" s="655"/>
      <c r="DB26" s="655"/>
      <c r="DC26" s="658"/>
      <c r="DD26" s="632">
        <v>572884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2">
      <c r="B27" s="620" t="s">
        <v>286</v>
      </c>
      <c r="C27" s="621"/>
      <c r="D27" s="621"/>
      <c r="E27" s="621"/>
      <c r="F27" s="621"/>
      <c r="G27" s="621"/>
      <c r="H27" s="621"/>
      <c r="I27" s="621"/>
      <c r="J27" s="621"/>
      <c r="K27" s="621"/>
      <c r="L27" s="621"/>
      <c r="M27" s="621"/>
      <c r="N27" s="621"/>
      <c r="O27" s="621"/>
      <c r="P27" s="621"/>
      <c r="Q27" s="622"/>
      <c r="R27" s="623">
        <v>74959</v>
      </c>
      <c r="S27" s="624"/>
      <c r="T27" s="624"/>
      <c r="U27" s="624"/>
      <c r="V27" s="624"/>
      <c r="W27" s="624"/>
      <c r="X27" s="624"/>
      <c r="Y27" s="625"/>
      <c r="Z27" s="626">
        <v>0.8</v>
      </c>
      <c r="AA27" s="626"/>
      <c r="AB27" s="626"/>
      <c r="AC27" s="626"/>
      <c r="AD27" s="627">
        <v>24</v>
      </c>
      <c r="AE27" s="627"/>
      <c r="AF27" s="627"/>
      <c r="AG27" s="627"/>
      <c r="AH27" s="627"/>
      <c r="AI27" s="627"/>
      <c r="AJ27" s="627"/>
      <c r="AK27" s="627"/>
      <c r="AL27" s="628">
        <v>0</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976893</v>
      </c>
      <c r="BH27" s="624"/>
      <c r="BI27" s="624"/>
      <c r="BJ27" s="624"/>
      <c r="BK27" s="624"/>
      <c r="BL27" s="624"/>
      <c r="BM27" s="624"/>
      <c r="BN27" s="625"/>
      <c r="BO27" s="626">
        <v>100</v>
      </c>
      <c r="BP27" s="626"/>
      <c r="BQ27" s="626"/>
      <c r="BR27" s="626"/>
      <c r="BS27" s="627">
        <v>17308</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594610</v>
      </c>
      <c r="CS27" s="653"/>
      <c r="CT27" s="653"/>
      <c r="CU27" s="653"/>
      <c r="CV27" s="653"/>
      <c r="CW27" s="653"/>
      <c r="CX27" s="653"/>
      <c r="CY27" s="654"/>
      <c r="CZ27" s="628">
        <v>6.6</v>
      </c>
      <c r="DA27" s="655"/>
      <c r="DB27" s="655"/>
      <c r="DC27" s="658"/>
      <c r="DD27" s="632">
        <v>220848</v>
      </c>
      <c r="DE27" s="653"/>
      <c r="DF27" s="653"/>
      <c r="DG27" s="653"/>
      <c r="DH27" s="653"/>
      <c r="DI27" s="653"/>
      <c r="DJ27" s="653"/>
      <c r="DK27" s="654"/>
      <c r="DL27" s="632">
        <v>110697</v>
      </c>
      <c r="DM27" s="653"/>
      <c r="DN27" s="653"/>
      <c r="DO27" s="653"/>
      <c r="DP27" s="653"/>
      <c r="DQ27" s="653"/>
      <c r="DR27" s="653"/>
      <c r="DS27" s="653"/>
      <c r="DT27" s="653"/>
      <c r="DU27" s="653"/>
      <c r="DV27" s="654"/>
      <c r="DW27" s="628">
        <v>2.4</v>
      </c>
      <c r="DX27" s="655"/>
      <c r="DY27" s="655"/>
      <c r="DZ27" s="655"/>
      <c r="EA27" s="655"/>
      <c r="EB27" s="655"/>
      <c r="EC27" s="656"/>
    </row>
    <row r="28" spans="2:133" ht="11.25" customHeight="1" x14ac:dyDescent="0.2">
      <c r="B28" s="620" t="s">
        <v>289</v>
      </c>
      <c r="C28" s="621"/>
      <c r="D28" s="621"/>
      <c r="E28" s="621"/>
      <c r="F28" s="621"/>
      <c r="G28" s="621"/>
      <c r="H28" s="621"/>
      <c r="I28" s="621"/>
      <c r="J28" s="621"/>
      <c r="K28" s="621"/>
      <c r="L28" s="621"/>
      <c r="M28" s="621"/>
      <c r="N28" s="621"/>
      <c r="O28" s="621"/>
      <c r="P28" s="621"/>
      <c r="Q28" s="622"/>
      <c r="R28" s="623">
        <v>166272</v>
      </c>
      <c r="S28" s="624"/>
      <c r="T28" s="624"/>
      <c r="U28" s="624"/>
      <c r="V28" s="624"/>
      <c r="W28" s="624"/>
      <c r="X28" s="624"/>
      <c r="Y28" s="625"/>
      <c r="Z28" s="626">
        <v>1.8</v>
      </c>
      <c r="AA28" s="626"/>
      <c r="AB28" s="626"/>
      <c r="AC28" s="626"/>
      <c r="AD28" s="627">
        <v>5147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791724</v>
      </c>
      <c r="CS28" s="624"/>
      <c r="CT28" s="624"/>
      <c r="CU28" s="624"/>
      <c r="CV28" s="624"/>
      <c r="CW28" s="624"/>
      <c r="CX28" s="624"/>
      <c r="CY28" s="625"/>
      <c r="CZ28" s="628">
        <v>8.8000000000000007</v>
      </c>
      <c r="DA28" s="655"/>
      <c r="DB28" s="655"/>
      <c r="DC28" s="658"/>
      <c r="DD28" s="632">
        <v>761109</v>
      </c>
      <c r="DE28" s="624"/>
      <c r="DF28" s="624"/>
      <c r="DG28" s="624"/>
      <c r="DH28" s="624"/>
      <c r="DI28" s="624"/>
      <c r="DJ28" s="624"/>
      <c r="DK28" s="625"/>
      <c r="DL28" s="632">
        <v>761109</v>
      </c>
      <c r="DM28" s="624"/>
      <c r="DN28" s="624"/>
      <c r="DO28" s="624"/>
      <c r="DP28" s="624"/>
      <c r="DQ28" s="624"/>
      <c r="DR28" s="624"/>
      <c r="DS28" s="624"/>
      <c r="DT28" s="624"/>
      <c r="DU28" s="624"/>
      <c r="DV28" s="625"/>
      <c r="DW28" s="628">
        <v>16.8</v>
      </c>
      <c r="DX28" s="655"/>
      <c r="DY28" s="655"/>
      <c r="DZ28" s="655"/>
      <c r="EA28" s="655"/>
      <c r="EB28" s="655"/>
      <c r="EC28" s="656"/>
    </row>
    <row r="29" spans="2:133" ht="11.25" customHeight="1" x14ac:dyDescent="0.2">
      <c r="B29" s="620" t="s">
        <v>291</v>
      </c>
      <c r="C29" s="621"/>
      <c r="D29" s="621"/>
      <c r="E29" s="621"/>
      <c r="F29" s="621"/>
      <c r="G29" s="621"/>
      <c r="H29" s="621"/>
      <c r="I29" s="621"/>
      <c r="J29" s="621"/>
      <c r="K29" s="621"/>
      <c r="L29" s="621"/>
      <c r="M29" s="621"/>
      <c r="N29" s="621"/>
      <c r="O29" s="621"/>
      <c r="P29" s="621"/>
      <c r="Q29" s="622"/>
      <c r="R29" s="623">
        <v>13959</v>
      </c>
      <c r="S29" s="624"/>
      <c r="T29" s="624"/>
      <c r="U29" s="624"/>
      <c r="V29" s="624"/>
      <c r="W29" s="624"/>
      <c r="X29" s="624"/>
      <c r="Y29" s="625"/>
      <c r="Z29" s="626">
        <v>0.1</v>
      </c>
      <c r="AA29" s="626"/>
      <c r="AB29" s="626"/>
      <c r="AC29" s="626"/>
      <c r="AD29" s="627">
        <v>2671</v>
      </c>
      <c r="AE29" s="627"/>
      <c r="AF29" s="627"/>
      <c r="AG29" s="627"/>
      <c r="AH29" s="627"/>
      <c r="AI29" s="627"/>
      <c r="AJ29" s="627"/>
      <c r="AK29" s="627"/>
      <c r="AL29" s="628">
        <v>0.1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791724</v>
      </c>
      <c r="CS29" s="653"/>
      <c r="CT29" s="653"/>
      <c r="CU29" s="653"/>
      <c r="CV29" s="653"/>
      <c r="CW29" s="653"/>
      <c r="CX29" s="653"/>
      <c r="CY29" s="654"/>
      <c r="CZ29" s="628">
        <v>8.8000000000000007</v>
      </c>
      <c r="DA29" s="655"/>
      <c r="DB29" s="655"/>
      <c r="DC29" s="658"/>
      <c r="DD29" s="632">
        <v>761109</v>
      </c>
      <c r="DE29" s="653"/>
      <c r="DF29" s="653"/>
      <c r="DG29" s="653"/>
      <c r="DH29" s="653"/>
      <c r="DI29" s="653"/>
      <c r="DJ29" s="653"/>
      <c r="DK29" s="654"/>
      <c r="DL29" s="632">
        <v>761109</v>
      </c>
      <c r="DM29" s="653"/>
      <c r="DN29" s="653"/>
      <c r="DO29" s="653"/>
      <c r="DP29" s="653"/>
      <c r="DQ29" s="653"/>
      <c r="DR29" s="653"/>
      <c r="DS29" s="653"/>
      <c r="DT29" s="653"/>
      <c r="DU29" s="653"/>
      <c r="DV29" s="654"/>
      <c r="DW29" s="628">
        <v>16.8</v>
      </c>
      <c r="DX29" s="655"/>
      <c r="DY29" s="655"/>
      <c r="DZ29" s="655"/>
      <c r="EA29" s="655"/>
      <c r="EB29" s="655"/>
      <c r="EC29" s="656"/>
    </row>
    <row r="30" spans="2:133" ht="11.25" customHeight="1" x14ac:dyDescent="0.2">
      <c r="B30" s="620" t="s">
        <v>293</v>
      </c>
      <c r="C30" s="621"/>
      <c r="D30" s="621"/>
      <c r="E30" s="621"/>
      <c r="F30" s="621"/>
      <c r="G30" s="621"/>
      <c r="H30" s="621"/>
      <c r="I30" s="621"/>
      <c r="J30" s="621"/>
      <c r="K30" s="621"/>
      <c r="L30" s="621"/>
      <c r="M30" s="621"/>
      <c r="N30" s="621"/>
      <c r="O30" s="621"/>
      <c r="P30" s="621"/>
      <c r="Q30" s="622"/>
      <c r="R30" s="623">
        <v>795759</v>
      </c>
      <c r="S30" s="624"/>
      <c r="T30" s="624"/>
      <c r="U30" s="624"/>
      <c r="V30" s="624"/>
      <c r="W30" s="624"/>
      <c r="X30" s="624"/>
      <c r="Y30" s="625"/>
      <c r="Z30" s="626">
        <v>8.5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773762</v>
      </c>
      <c r="CS30" s="624"/>
      <c r="CT30" s="624"/>
      <c r="CU30" s="624"/>
      <c r="CV30" s="624"/>
      <c r="CW30" s="624"/>
      <c r="CX30" s="624"/>
      <c r="CY30" s="625"/>
      <c r="CZ30" s="628">
        <v>8.6</v>
      </c>
      <c r="DA30" s="655"/>
      <c r="DB30" s="655"/>
      <c r="DC30" s="658"/>
      <c r="DD30" s="632">
        <v>744245</v>
      </c>
      <c r="DE30" s="624"/>
      <c r="DF30" s="624"/>
      <c r="DG30" s="624"/>
      <c r="DH30" s="624"/>
      <c r="DI30" s="624"/>
      <c r="DJ30" s="624"/>
      <c r="DK30" s="625"/>
      <c r="DL30" s="632">
        <v>744245</v>
      </c>
      <c r="DM30" s="624"/>
      <c r="DN30" s="624"/>
      <c r="DO30" s="624"/>
      <c r="DP30" s="624"/>
      <c r="DQ30" s="624"/>
      <c r="DR30" s="624"/>
      <c r="DS30" s="624"/>
      <c r="DT30" s="624"/>
      <c r="DU30" s="624"/>
      <c r="DV30" s="625"/>
      <c r="DW30" s="628">
        <v>16.399999999999999</v>
      </c>
      <c r="DX30" s="655"/>
      <c r="DY30" s="655"/>
      <c r="DZ30" s="655"/>
      <c r="EA30" s="655"/>
      <c r="EB30" s="655"/>
      <c r="EC30" s="656"/>
    </row>
    <row r="31" spans="2:133" ht="11.25" customHeight="1" x14ac:dyDescent="0.2">
      <c r="B31" s="636" t="s">
        <v>297</v>
      </c>
      <c r="C31" s="637"/>
      <c r="D31" s="637"/>
      <c r="E31" s="637"/>
      <c r="F31" s="637"/>
      <c r="G31" s="637"/>
      <c r="H31" s="637"/>
      <c r="I31" s="637"/>
      <c r="J31" s="637"/>
      <c r="K31" s="637"/>
      <c r="L31" s="637"/>
      <c r="M31" s="637"/>
      <c r="N31" s="637"/>
      <c r="O31" s="637"/>
      <c r="P31" s="637"/>
      <c r="Q31" s="638"/>
      <c r="R31" s="623">
        <v>415</v>
      </c>
      <c r="S31" s="624"/>
      <c r="T31" s="624"/>
      <c r="U31" s="624"/>
      <c r="V31" s="624"/>
      <c r="W31" s="624"/>
      <c r="X31" s="624"/>
      <c r="Y31" s="625"/>
      <c r="Z31" s="626">
        <v>0</v>
      </c>
      <c r="AA31" s="626"/>
      <c r="AB31" s="626"/>
      <c r="AC31" s="626"/>
      <c r="AD31" s="627">
        <v>415</v>
      </c>
      <c r="AE31" s="627"/>
      <c r="AF31" s="627"/>
      <c r="AG31" s="627"/>
      <c r="AH31" s="627"/>
      <c r="AI31" s="627"/>
      <c r="AJ31" s="627"/>
      <c r="AK31" s="627"/>
      <c r="AL31" s="628">
        <v>0</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99.6</v>
      </c>
      <c r="BH31" s="667"/>
      <c r="BI31" s="667"/>
      <c r="BJ31" s="667"/>
      <c r="BK31" s="667"/>
      <c r="BL31" s="667"/>
      <c r="BM31" s="618">
        <v>98.1</v>
      </c>
      <c r="BN31" s="667"/>
      <c r="BO31" s="667"/>
      <c r="BP31" s="667"/>
      <c r="BQ31" s="668"/>
      <c r="BR31" s="670">
        <v>99.7</v>
      </c>
      <c r="BS31" s="667"/>
      <c r="BT31" s="667"/>
      <c r="BU31" s="667"/>
      <c r="BV31" s="667"/>
      <c r="BW31" s="667"/>
      <c r="BX31" s="618">
        <v>98.2</v>
      </c>
      <c r="BY31" s="667"/>
      <c r="BZ31" s="667"/>
      <c r="CA31" s="667"/>
      <c r="CB31" s="668"/>
      <c r="CD31" s="663"/>
      <c r="CE31" s="664"/>
      <c r="CF31" s="620" t="s">
        <v>300</v>
      </c>
      <c r="CG31" s="621"/>
      <c r="CH31" s="621"/>
      <c r="CI31" s="621"/>
      <c r="CJ31" s="621"/>
      <c r="CK31" s="621"/>
      <c r="CL31" s="621"/>
      <c r="CM31" s="621"/>
      <c r="CN31" s="621"/>
      <c r="CO31" s="621"/>
      <c r="CP31" s="621"/>
      <c r="CQ31" s="622"/>
      <c r="CR31" s="623">
        <v>17962</v>
      </c>
      <c r="CS31" s="653"/>
      <c r="CT31" s="653"/>
      <c r="CU31" s="653"/>
      <c r="CV31" s="653"/>
      <c r="CW31" s="653"/>
      <c r="CX31" s="653"/>
      <c r="CY31" s="654"/>
      <c r="CZ31" s="628">
        <v>0.2</v>
      </c>
      <c r="DA31" s="655"/>
      <c r="DB31" s="655"/>
      <c r="DC31" s="658"/>
      <c r="DD31" s="632">
        <v>16864</v>
      </c>
      <c r="DE31" s="653"/>
      <c r="DF31" s="653"/>
      <c r="DG31" s="653"/>
      <c r="DH31" s="653"/>
      <c r="DI31" s="653"/>
      <c r="DJ31" s="653"/>
      <c r="DK31" s="654"/>
      <c r="DL31" s="632">
        <v>16864</v>
      </c>
      <c r="DM31" s="653"/>
      <c r="DN31" s="653"/>
      <c r="DO31" s="653"/>
      <c r="DP31" s="653"/>
      <c r="DQ31" s="653"/>
      <c r="DR31" s="653"/>
      <c r="DS31" s="653"/>
      <c r="DT31" s="653"/>
      <c r="DU31" s="653"/>
      <c r="DV31" s="654"/>
      <c r="DW31" s="628">
        <v>0.4</v>
      </c>
      <c r="DX31" s="655"/>
      <c r="DY31" s="655"/>
      <c r="DZ31" s="655"/>
      <c r="EA31" s="655"/>
      <c r="EB31" s="655"/>
      <c r="EC31" s="656"/>
    </row>
    <row r="32" spans="2:133" ht="11.25" customHeight="1" x14ac:dyDescent="0.2">
      <c r="B32" s="620" t="s">
        <v>301</v>
      </c>
      <c r="C32" s="621"/>
      <c r="D32" s="621"/>
      <c r="E32" s="621"/>
      <c r="F32" s="621"/>
      <c r="G32" s="621"/>
      <c r="H32" s="621"/>
      <c r="I32" s="621"/>
      <c r="J32" s="621"/>
      <c r="K32" s="621"/>
      <c r="L32" s="621"/>
      <c r="M32" s="621"/>
      <c r="N32" s="621"/>
      <c r="O32" s="621"/>
      <c r="P32" s="621"/>
      <c r="Q32" s="622"/>
      <c r="R32" s="623">
        <v>398091</v>
      </c>
      <c r="S32" s="624"/>
      <c r="T32" s="624"/>
      <c r="U32" s="624"/>
      <c r="V32" s="624"/>
      <c r="W32" s="624"/>
      <c r="X32" s="624"/>
      <c r="Y32" s="625"/>
      <c r="Z32" s="626">
        <v>4.3</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99.3</v>
      </c>
      <c r="BH32" s="653"/>
      <c r="BI32" s="653"/>
      <c r="BJ32" s="653"/>
      <c r="BK32" s="653"/>
      <c r="BL32" s="653"/>
      <c r="BM32" s="629">
        <v>97.2</v>
      </c>
      <c r="BN32" s="653"/>
      <c r="BO32" s="653"/>
      <c r="BP32" s="653"/>
      <c r="BQ32" s="669"/>
      <c r="BR32" s="680">
        <v>99.6</v>
      </c>
      <c r="BS32" s="653"/>
      <c r="BT32" s="653"/>
      <c r="BU32" s="653"/>
      <c r="BV32" s="653"/>
      <c r="BW32" s="653"/>
      <c r="BX32" s="629">
        <v>97.5</v>
      </c>
      <c r="BY32" s="653"/>
      <c r="BZ32" s="653"/>
      <c r="CA32" s="653"/>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5"/>
      <c r="DB32" s="655"/>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5"/>
      <c r="DY32" s="655"/>
      <c r="DZ32" s="655"/>
      <c r="EA32" s="655"/>
      <c r="EB32" s="655"/>
      <c r="EC32" s="656"/>
    </row>
    <row r="33" spans="2:133" ht="11.25" customHeight="1" x14ac:dyDescent="0.2">
      <c r="B33" s="620" t="s">
        <v>305</v>
      </c>
      <c r="C33" s="621"/>
      <c r="D33" s="621"/>
      <c r="E33" s="621"/>
      <c r="F33" s="621"/>
      <c r="G33" s="621"/>
      <c r="H33" s="621"/>
      <c r="I33" s="621"/>
      <c r="J33" s="621"/>
      <c r="K33" s="621"/>
      <c r="L33" s="621"/>
      <c r="M33" s="621"/>
      <c r="N33" s="621"/>
      <c r="O33" s="621"/>
      <c r="P33" s="621"/>
      <c r="Q33" s="622"/>
      <c r="R33" s="623">
        <v>77743</v>
      </c>
      <c r="S33" s="624"/>
      <c r="T33" s="624"/>
      <c r="U33" s="624"/>
      <c r="V33" s="624"/>
      <c r="W33" s="624"/>
      <c r="X33" s="624"/>
      <c r="Y33" s="625"/>
      <c r="Z33" s="626">
        <v>0.8</v>
      </c>
      <c r="AA33" s="626"/>
      <c r="AB33" s="626"/>
      <c r="AC33" s="626"/>
      <c r="AD33" s="627">
        <v>10264</v>
      </c>
      <c r="AE33" s="627"/>
      <c r="AF33" s="627"/>
      <c r="AG33" s="627"/>
      <c r="AH33" s="627"/>
      <c r="AI33" s="627"/>
      <c r="AJ33" s="627"/>
      <c r="AK33" s="627"/>
      <c r="AL33" s="628">
        <v>0.2</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99.8</v>
      </c>
      <c r="BH33" s="682"/>
      <c r="BI33" s="682"/>
      <c r="BJ33" s="682"/>
      <c r="BK33" s="682"/>
      <c r="BL33" s="682"/>
      <c r="BM33" s="683">
        <v>98.7</v>
      </c>
      <c r="BN33" s="682"/>
      <c r="BO33" s="682"/>
      <c r="BP33" s="682"/>
      <c r="BQ33" s="684"/>
      <c r="BR33" s="681">
        <v>99.8</v>
      </c>
      <c r="BS33" s="682"/>
      <c r="BT33" s="682"/>
      <c r="BU33" s="682"/>
      <c r="BV33" s="682"/>
      <c r="BW33" s="682"/>
      <c r="BX33" s="683">
        <v>98.6</v>
      </c>
      <c r="BY33" s="682"/>
      <c r="BZ33" s="682"/>
      <c r="CA33" s="682"/>
      <c r="CB33" s="684"/>
      <c r="CD33" s="620" t="s">
        <v>307</v>
      </c>
      <c r="CE33" s="621"/>
      <c r="CF33" s="621"/>
      <c r="CG33" s="621"/>
      <c r="CH33" s="621"/>
      <c r="CI33" s="621"/>
      <c r="CJ33" s="621"/>
      <c r="CK33" s="621"/>
      <c r="CL33" s="621"/>
      <c r="CM33" s="621"/>
      <c r="CN33" s="621"/>
      <c r="CO33" s="621"/>
      <c r="CP33" s="621"/>
      <c r="CQ33" s="622"/>
      <c r="CR33" s="623">
        <v>5309747</v>
      </c>
      <c r="CS33" s="653"/>
      <c r="CT33" s="653"/>
      <c r="CU33" s="653"/>
      <c r="CV33" s="653"/>
      <c r="CW33" s="653"/>
      <c r="CX33" s="653"/>
      <c r="CY33" s="654"/>
      <c r="CZ33" s="628">
        <v>58.7</v>
      </c>
      <c r="DA33" s="655"/>
      <c r="DB33" s="655"/>
      <c r="DC33" s="658"/>
      <c r="DD33" s="632">
        <v>3078323</v>
      </c>
      <c r="DE33" s="653"/>
      <c r="DF33" s="653"/>
      <c r="DG33" s="653"/>
      <c r="DH33" s="653"/>
      <c r="DI33" s="653"/>
      <c r="DJ33" s="653"/>
      <c r="DK33" s="654"/>
      <c r="DL33" s="632">
        <v>2275256</v>
      </c>
      <c r="DM33" s="653"/>
      <c r="DN33" s="653"/>
      <c r="DO33" s="653"/>
      <c r="DP33" s="653"/>
      <c r="DQ33" s="653"/>
      <c r="DR33" s="653"/>
      <c r="DS33" s="653"/>
      <c r="DT33" s="653"/>
      <c r="DU33" s="653"/>
      <c r="DV33" s="654"/>
      <c r="DW33" s="628">
        <v>50.2</v>
      </c>
      <c r="DX33" s="655"/>
      <c r="DY33" s="655"/>
      <c r="DZ33" s="655"/>
      <c r="EA33" s="655"/>
      <c r="EB33" s="655"/>
      <c r="EC33" s="656"/>
    </row>
    <row r="34" spans="2:133" ht="11.25" customHeight="1" x14ac:dyDescent="0.2">
      <c r="B34" s="620" t="s">
        <v>308</v>
      </c>
      <c r="C34" s="621"/>
      <c r="D34" s="621"/>
      <c r="E34" s="621"/>
      <c r="F34" s="621"/>
      <c r="G34" s="621"/>
      <c r="H34" s="621"/>
      <c r="I34" s="621"/>
      <c r="J34" s="621"/>
      <c r="K34" s="621"/>
      <c r="L34" s="621"/>
      <c r="M34" s="621"/>
      <c r="N34" s="621"/>
      <c r="O34" s="621"/>
      <c r="P34" s="621"/>
      <c r="Q34" s="622"/>
      <c r="R34" s="623">
        <v>1565273</v>
      </c>
      <c r="S34" s="624"/>
      <c r="T34" s="624"/>
      <c r="U34" s="624"/>
      <c r="V34" s="624"/>
      <c r="W34" s="624"/>
      <c r="X34" s="624"/>
      <c r="Y34" s="625"/>
      <c r="Z34" s="626">
        <v>16.7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1088369</v>
      </c>
      <c r="CS34" s="624"/>
      <c r="CT34" s="624"/>
      <c r="CU34" s="624"/>
      <c r="CV34" s="624"/>
      <c r="CW34" s="624"/>
      <c r="CX34" s="624"/>
      <c r="CY34" s="625"/>
      <c r="CZ34" s="628">
        <v>12</v>
      </c>
      <c r="DA34" s="655"/>
      <c r="DB34" s="655"/>
      <c r="DC34" s="658"/>
      <c r="DD34" s="632">
        <v>735979</v>
      </c>
      <c r="DE34" s="624"/>
      <c r="DF34" s="624"/>
      <c r="DG34" s="624"/>
      <c r="DH34" s="624"/>
      <c r="DI34" s="624"/>
      <c r="DJ34" s="624"/>
      <c r="DK34" s="625"/>
      <c r="DL34" s="632">
        <v>610093</v>
      </c>
      <c r="DM34" s="624"/>
      <c r="DN34" s="624"/>
      <c r="DO34" s="624"/>
      <c r="DP34" s="624"/>
      <c r="DQ34" s="624"/>
      <c r="DR34" s="624"/>
      <c r="DS34" s="624"/>
      <c r="DT34" s="624"/>
      <c r="DU34" s="624"/>
      <c r="DV34" s="625"/>
      <c r="DW34" s="628">
        <v>13.5</v>
      </c>
      <c r="DX34" s="655"/>
      <c r="DY34" s="655"/>
      <c r="DZ34" s="655"/>
      <c r="EA34" s="655"/>
      <c r="EB34" s="655"/>
      <c r="EC34" s="656"/>
    </row>
    <row r="35" spans="2:133" ht="11.25" customHeight="1" x14ac:dyDescent="0.2">
      <c r="B35" s="620" t="s">
        <v>310</v>
      </c>
      <c r="C35" s="621"/>
      <c r="D35" s="621"/>
      <c r="E35" s="621"/>
      <c r="F35" s="621"/>
      <c r="G35" s="621"/>
      <c r="H35" s="621"/>
      <c r="I35" s="621"/>
      <c r="J35" s="621"/>
      <c r="K35" s="621"/>
      <c r="L35" s="621"/>
      <c r="M35" s="621"/>
      <c r="N35" s="621"/>
      <c r="O35" s="621"/>
      <c r="P35" s="621"/>
      <c r="Q35" s="622"/>
      <c r="R35" s="623">
        <v>557455</v>
      </c>
      <c r="S35" s="624"/>
      <c r="T35" s="624"/>
      <c r="U35" s="624"/>
      <c r="V35" s="624"/>
      <c r="W35" s="624"/>
      <c r="X35" s="624"/>
      <c r="Y35" s="625"/>
      <c r="Z35" s="626">
        <v>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312161</v>
      </c>
      <c r="CS35" s="653"/>
      <c r="CT35" s="653"/>
      <c r="CU35" s="653"/>
      <c r="CV35" s="653"/>
      <c r="CW35" s="653"/>
      <c r="CX35" s="653"/>
      <c r="CY35" s="654"/>
      <c r="CZ35" s="628">
        <v>3.5</v>
      </c>
      <c r="DA35" s="655"/>
      <c r="DB35" s="655"/>
      <c r="DC35" s="658"/>
      <c r="DD35" s="632">
        <v>295930</v>
      </c>
      <c r="DE35" s="653"/>
      <c r="DF35" s="653"/>
      <c r="DG35" s="653"/>
      <c r="DH35" s="653"/>
      <c r="DI35" s="653"/>
      <c r="DJ35" s="653"/>
      <c r="DK35" s="654"/>
      <c r="DL35" s="632">
        <v>292173</v>
      </c>
      <c r="DM35" s="653"/>
      <c r="DN35" s="653"/>
      <c r="DO35" s="653"/>
      <c r="DP35" s="653"/>
      <c r="DQ35" s="653"/>
      <c r="DR35" s="653"/>
      <c r="DS35" s="653"/>
      <c r="DT35" s="653"/>
      <c r="DU35" s="653"/>
      <c r="DV35" s="654"/>
      <c r="DW35" s="628">
        <v>6.4</v>
      </c>
      <c r="DX35" s="655"/>
      <c r="DY35" s="655"/>
      <c r="DZ35" s="655"/>
      <c r="EA35" s="655"/>
      <c r="EB35" s="655"/>
      <c r="EC35" s="656"/>
    </row>
    <row r="36" spans="2:133" ht="11.25" customHeight="1" x14ac:dyDescent="0.2">
      <c r="B36" s="620" t="s">
        <v>314</v>
      </c>
      <c r="C36" s="621"/>
      <c r="D36" s="621"/>
      <c r="E36" s="621"/>
      <c r="F36" s="621"/>
      <c r="G36" s="621"/>
      <c r="H36" s="621"/>
      <c r="I36" s="621"/>
      <c r="J36" s="621"/>
      <c r="K36" s="621"/>
      <c r="L36" s="621"/>
      <c r="M36" s="621"/>
      <c r="N36" s="621"/>
      <c r="O36" s="621"/>
      <c r="P36" s="621"/>
      <c r="Q36" s="622"/>
      <c r="R36" s="623">
        <v>318887</v>
      </c>
      <c r="S36" s="624"/>
      <c r="T36" s="624"/>
      <c r="U36" s="624"/>
      <c r="V36" s="624"/>
      <c r="W36" s="624"/>
      <c r="X36" s="624"/>
      <c r="Y36" s="625"/>
      <c r="Z36" s="626">
        <v>3.4</v>
      </c>
      <c r="AA36" s="626"/>
      <c r="AB36" s="626"/>
      <c r="AC36" s="626"/>
      <c r="AD36" s="627" t="s">
        <v>122</v>
      </c>
      <c r="AE36" s="627"/>
      <c r="AF36" s="627"/>
      <c r="AG36" s="627"/>
      <c r="AH36" s="627"/>
      <c r="AI36" s="627"/>
      <c r="AJ36" s="627"/>
      <c r="AK36" s="627"/>
      <c r="AL36" s="628" t="s">
        <v>122</v>
      </c>
      <c r="AM36" s="629"/>
      <c r="AN36" s="629"/>
      <c r="AO36" s="630"/>
      <c r="AP36" s="222"/>
      <c r="AQ36" s="685" t="s">
        <v>315</v>
      </c>
      <c r="AR36" s="686"/>
      <c r="AS36" s="686"/>
      <c r="AT36" s="686"/>
      <c r="AU36" s="686"/>
      <c r="AV36" s="686"/>
      <c r="AW36" s="686"/>
      <c r="AX36" s="686"/>
      <c r="AY36" s="687"/>
      <c r="AZ36" s="612">
        <v>1298353</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v>3337</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2697575</v>
      </c>
      <c r="CS36" s="624"/>
      <c r="CT36" s="624"/>
      <c r="CU36" s="624"/>
      <c r="CV36" s="624"/>
      <c r="CW36" s="624"/>
      <c r="CX36" s="624"/>
      <c r="CY36" s="625"/>
      <c r="CZ36" s="628">
        <v>29.8</v>
      </c>
      <c r="DA36" s="655"/>
      <c r="DB36" s="655"/>
      <c r="DC36" s="658"/>
      <c r="DD36" s="632">
        <v>1390207</v>
      </c>
      <c r="DE36" s="624"/>
      <c r="DF36" s="624"/>
      <c r="DG36" s="624"/>
      <c r="DH36" s="624"/>
      <c r="DI36" s="624"/>
      <c r="DJ36" s="624"/>
      <c r="DK36" s="625"/>
      <c r="DL36" s="632">
        <v>1095179</v>
      </c>
      <c r="DM36" s="624"/>
      <c r="DN36" s="624"/>
      <c r="DO36" s="624"/>
      <c r="DP36" s="624"/>
      <c r="DQ36" s="624"/>
      <c r="DR36" s="624"/>
      <c r="DS36" s="624"/>
      <c r="DT36" s="624"/>
      <c r="DU36" s="624"/>
      <c r="DV36" s="625"/>
      <c r="DW36" s="628">
        <v>24.2</v>
      </c>
      <c r="DX36" s="655"/>
      <c r="DY36" s="655"/>
      <c r="DZ36" s="655"/>
      <c r="EA36" s="655"/>
      <c r="EB36" s="655"/>
      <c r="EC36" s="656"/>
    </row>
    <row r="37" spans="2:133" ht="11.25" customHeight="1" x14ac:dyDescent="0.2">
      <c r="B37" s="620" t="s">
        <v>318</v>
      </c>
      <c r="C37" s="621"/>
      <c r="D37" s="621"/>
      <c r="E37" s="621"/>
      <c r="F37" s="621"/>
      <c r="G37" s="621"/>
      <c r="H37" s="621"/>
      <c r="I37" s="621"/>
      <c r="J37" s="621"/>
      <c r="K37" s="621"/>
      <c r="L37" s="621"/>
      <c r="M37" s="621"/>
      <c r="N37" s="621"/>
      <c r="O37" s="621"/>
      <c r="P37" s="621"/>
      <c r="Q37" s="622"/>
      <c r="R37" s="623">
        <v>251304</v>
      </c>
      <c r="S37" s="624"/>
      <c r="T37" s="624"/>
      <c r="U37" s="624"/>
      <c r="V37" s="624"/>
      <c r="W37" s="624"/>
      <c r="X37" s="624"/>
      <c r="Y37" s="625"/>
      <c r="Z37" s="626">
        <v>2.7</v>
      </c>
      <c r="AA37" s="626"/>
      <c r="AB37" s="626"/>
      <c r="AC37" s="626"/>
      <c r="AD37" s="627">
        <v>4028</v>
      </c>
      <c r="AE37" s="627"/>
      <c r="AF37" s="627"/>
      <c r="AG37" s="627"/>
      <c r="AH37" s="627"/>
      <c r="AI37" s="627"/>
      <c r="AJ37" s="627"/>
      <c r="AK37" s="627"/>
      <c r="AL37" s="628">
        <v>0.1</v>
      </c>
      <c r="AM37" s="629"/>
      <c r="AN37" s="629"/>
      <c r="AO37" s="630"/>
      <c r="AQ37" s="689" t="s">
        <v>319</v>
      </c>
      <c r="AR37" s="690"/>
      <c r="AS37" s="690"/>
      <c r="AT37" s="690"/>
      <c r="AU37" s="690"/>
      <c r="AV37" s="690"/>
      <c r="AW37" s="690"/>
      <c r="AX37" s="690"/>
      <c r="AY37" s="691"/>
      <c r="AZ37" s="623">
        <v>501196</v>
      </c>
      <c r="BA37" s="624"/>
      <c r="BB37" s="624"/>
      <c r="BC37" s="624"/>
      <c r="BD37" s="653"/>
      <c r="BE37" s="653"/>
      <c r="BF37" s="669"/>
      <c r="BG37" s="620" t="s">
        <v>320</v>
      </c>
      <c r="BH37" s="621"/>
      <c r="BI37" s="621"/>
      <c r="BJ37" s="621"/>
      <c r="BK37" s="621"/>
      <c r="BL37" s="621"/>
      <c r="BM37" s="621"/>
      <c r="BN37" s="621"/>
      <c r="BO37" s="621"/>
      <c r="BP37" s="621"/>
      <c r="BQ37" s="621"/>
      <c r="BR37" s="621"/>
      <c r="BS37" s="621"/>
      <c r="BT37" s="621"/>
      <c r="BU37" s="622"/>
      <c r="BV37" s="623">
        <v>3337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353554</v>
      </c>
      <c r="CS37" s="653"/>
      <c r="CT37" s="653"/>
      <c r="CU37" s="653"/>
      <c r="CV37" s="653"/>
      <c r="CW37" s="653"/>
      <c r="CX37" s="653"/>
      <c r="CY37" s="654"/>
      <c r="CZ37" s="628">
        <v>3.9</v>
      </c>
      <c r="DA37" s="655"/>
      <c r="DB37" s="655"/>
      <c r="DC37" s="658"/>
      <c r="DD37" s="632">
        <v>336154</v>
      </c>
      <c r="DE37" s="653"/>
      <c r="DF37" s="653"/>
      <c r="DG37" s="653"/>
      <c r="DH37" s="653"/>
      <c r="DI37" s="653"/>
      <c r="DJ37" s="653"/>
      <c r="DK37" s="654"/>
      <c r="DL37" s="632">
        <v>336154</v>
      </c>
      <c r="DM37" s="653"/>
      <c r="DN37" s="653"/>
      <c r="DO37" s="653"/>
      <c r="DP37" s="653"/>
      <c r="DQ37" s="653"/>
      <c r="DR37" s="653"/>
      <c r="DS37" s="653"/>
      <c r="DT37" s="653"/>
      <c r="DU37" s="653"/>
      <c r="DV37" s="654"/>
      <c r="DW37" s="628">
        <v>7.4</v>
      </c>
      <c r="DX37" s="655"/>
      <c r="DY37" s="655"/>
      <c r="DZ37" s="655"/>
      <c r="EA37" s="655"/>
      <c r="EB37" s="655"/>
      <c r="EC37" s="656"/>
    </row>
    <row r="38" spans="2:133" ht="11.25" customHeight="1" x14ac:dyDescent="0.2">
      <c r="B38" s="620" t="s">
        <v>322</v>
      </c>
      <c r="C38" s="621"/>
      <c r="D38" s="621"/>
      <c r="E38" s="621"/>
      <c r="F38" s="621"/>
      <c r="G38" s="621"/>
      <c r="H38" s="621"/>
      <c r="I38" s="621"/>
      <c r="J38" s="621"/>
      <c r="K38" s="621"/>
      <c r="L38" s="621"/>
      <c r="M38" s="621"/>
      <c r="N38" s="621"/>
      <c r="O38" s="621"/>
      <c r="P38" s="621"/>
      <c r="Q38" s="622"/>
      <c r="R38" s="623">
        <v>329409</v>
      </c>
      <c r="S38" s="624"/>
      <c r="T38" s="624"/>
      <c r="U38" s="624"/>
      <c r="V38" s="624"/>
      <c r="W38" s="624"/>
      <c r="X38" s="624"/>
      <c r="Y38" s="625"/>
      <c r="Z38" s="626">
        <v>3.5</v>
      </c>
      <c r="AA38" s="626"/>
      <c r="AB38" s="626"/>
      <c r="AC38" s="626"/>
      <c r="AD38" s="627" t="s">
        <v>122</v>
      </c>
      <c r="AE38" s="627"/>
      <c r="AF38" s="627"/>
      <c r="AG38" s="627"/>
      <c r="AH38" s="627"/>
      <c r="AI38" s="627"/>
      <c r="AJ38" s="627"/>
      <c r="AK38" s="627"/>
      <c r="AL38" s="628" t="s">
        <v>122</v>
      </c>
      <c r="AM38" s="629"/>
      <c r="AN38" s="629"/>
      <c r="AO38" s="630"/>
      <c r="AQ38" s="689" t="s">
        <v>323</v>
      </c>
      <c r="AR38" s="690"/>
      <c r="AS38" s="690"/>
      <c r="AT38" s="690"/>
      <c r="AU38" s="690"/>
      <c r="AV38" s="690"/>
      <c r="AW38" s="690"/>
      <c r="AX38" s="690"/>
      <c r="AY38" s="691"/>
      <c r="AZ38" s="623">
        <v>185788</v>
      </c>
      <c r="BA38" s="624"/>
      <c r="BB38" s="624"/>
      <c r="BC38" s="624"/>
      <c r="BD38" s="653"/>
      <c r="BE38" s="653"/>
      <c r="BF38" s="669"/>
      <c r="BG38" s="620" t="s">
        <v>324</v>
      </c>
      <c r="BH38" s="621"/>
      <c r="BI38" s="621"/>
      <c r="BJ38" s="621"/>
      <c r="BK38" s="621"/>
      <c r="BL38" s="621"/>
      <c r="BM38" s="621"/>
      <c r="BN38" s="621"/>
      <c r="BO38" s="621"/>
      <c r="BP38" s="621"/>
      <c r="BQ38" s="621"/>
      <c r="BR38" s="621"/>
      <c r="BS38" s="621"/>
      <c r="BT38" s="621"/>
      <c r="BU38" s="622"/>
      <c r="BV38" s="623">
        <v>721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475584</v>
      </c>
      <c r="CS38" s="624"/>
      <c r="CT38" s="624"/>
      <c r="CU38" s="624"/>
      <c r="CV38" s="624"/>
      <c r="CW38" s="624"/>
      <c r="CX38" s="624"/>
      <c r="CY38" s="625"/>
      <c r="CZ38" s="628">
        <v>5.3</v>
      </c>
      <c r="DA38" s="655"/>
      <c r="DB38" s="655"/>
      <c r="DC38" s="658"/>
      <c r="DD38" s="632">
        <v>430835</v>
      </c>
      <c r="DE38" s="624"/>
      <c r="DF38" s="624"/>
      <c r="DG38" s="624"/>
      <c r="DH38" s="624"/>
      <c r="DI38" s="624"/>
      <c r="DJ38" s="624"/>
      <c r="DK38" s="625"/>
      <c r="DL38" s="632">
        <v>277811</v>
      </c>
      <c r="DM38" s="624"/>
      <c r="DN38" s="624"/>
      <c r="DO38" s="624"/>
      <c r="DP38" s="624"/>
      <c r="DQ38" s="624"/>
      <c r="DR38" s="624"/>
      <c r="DS38" s="624"/>
      <c r="DT38" s="624"/>
      <c r="DU38" s="624"/>
      <c r="DV38" s="625"/>
      <c r="DW38" s="628">
        <v>6.1</v>
      </c>
      <c r="DX38" s="655"/>
      <c r="DY38" s="655"/>
      <c r="DZ38" s="655"/>
      <c r="EA38" s="655"/>
      <c r="EB38" s="655"/>
      <c r="EC38" s="656"/>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327</v>
      </c>
      <c r="AR39" s="690"/>
      <c r="AS39" s="690"/>
      <c r="AT39" s="690"/>
      <c r="AU39" s="690"/>
      <c r="AV39" s="690"/>
      <c r="AW39" s="690"/>
      <c r="AX39" s="690"/>
      <c r="AY39" s="691"/>
      <c r="AZ39" s="623">
        <v>135785</v>
      </c>
      <c r="BA39" s="624"/>
      <c r="BB39" s="624"/>
      <c r="BC39" s="624"/>
      <c r="BD39" s="653"/>
      <c r="BE39" s="653"/>
      <c r="BF39" s="669"/>
      <c r="BG39" s="620" t="s">
        <v>328</v>
      </c>
      <c r="BH39" s="621"/>
      <c r="BI39" s="621"/>
      <c r="BJ39" s="621"/>
      <c r="BK39" s="621"/>
      <c r="BL39" s="621"/>
      <c r="BM39" s="621"/>
      <c r="BN39" s="621"/>
      <c r="BO39" s="621"/>
      <c r="BP39" s="621"/>
      <c r="BQ39" s="621"/>
      <c r="BR39" s="621"/>
      <c r="BS39" s="621"/>
      <c r="BT39" s="621"/>
      <c r="BU39" s="622"/>
      <c r="BV39" s="623">
        <v>1236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633238</v>
      </c>
      <c r="CS39" s="653"/>
      <c r="CT39" s="653"/>
      <c r="CU39" s="653"/>
      <c r="CV39" s="653"/>
      <c r="CW39" s="653"/>
      <c r="CX39" s="653"/>
      <c r="CY39" s="654"/>
      <c r="CZ39" s="628">
        <v>7</v>
      </c>
      <c r="DA39" s="655"/>
      <c r="DB39" s="655"/>
      <c r="DC39" s="658"/>
      <c r="DD39" s="632">
        <v>225372</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2">
      <c r="B40" s="620" t="s">
        <v>330</v>
      </c>
      <c r="C40" s="621"/>
      <c r="D40" s="621"/>
      <c r="E40" s="621"/>
      <c r="F40" s="621"/>
      <c r="G40" s="621"/>
      <c r="H40" s="621"/>
      <c r="I40" s="621"/>
      <c r="J40" s="621"/>
      <c r="K40" s="621"/>
      <c r="L40" s="621"/>
      <c r="M40" s="621"/>
      <c r="N40" s="621"/>
      <c r="O40" s="621"/>
      <c r="P40" s="621"/>
      <c r="Q40" s="622"/>
      <c r="R40" s="623">
        <v>19309</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9" t="s">
        <v>331</v>
      </c>
      <c r="AR40" s="690"/>
      <c r="AS40" s="690"/>
      <c r="AT40" s="690"/>
      <c r="AU40" s="690"/>
      <c r="AV40" s="690"/>
      <c r="AW40" s="690"/>
      <c r="AX40" s="690"/>
      <c r="AY40" s="691"/>
      <c r="AZ40" s="623" t="s">
        <v>122</v>
      </c>
      <c r="BA40" s="624"/>
      <c r="BB40" s="624"/>
      <c r="BC40" s="624"/>
      <c r="BD40" s="653"/>
      <c r="BE40" s="653"/>
      <c r="BF40" s="669"/>
      <c r="BG40" s="673" t="s">
        <v>332</v>
      </c>
      <c r="BH40" s="674"/>
      <c r="BI40" s="674"/>
      <c r="BJ40" s="674"/>
      <c r="BK40" s="674"/>
      <c r="BL40" s="223"/>
      <c r="BM40" s="621" t="s">
        <v>333</v>
      </c>
      <c r="BN40" s="621"/>
      <c r="BO40" s="621"/>
      <c r="BP40" s="621"/>
      <c r="BQ40" s="621"/>
      <c r="BR40" s="621"/>
      <c r="BS40" s="621"/>
      <c r="BT40" s="621"/>
      <c r="BU40" s="622"/>
      <c r="BV40" s="623">
        <v>116</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102820</v>
      </c>
      <c r="CS40" s="624"/>
      <c r="CT40" s="624"/>
      <c r="CU40" s="624"/>
      <c r="CV40" s="624"/>
      <c r="CW40" s="624"/>
      <c r="CX40" s="624"/>
      <c r="CY40" s="625"/>
      <c r="CZ40" s="628">
        <v>1.1000000000000001</v>
      </c>
      <c r="DA40" s="655"/>
      <c r="DB40" s="655"/>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5"/>
      <c r="DY40" s="655"/>
      <c r="DZ40" s="655"/>
      <c r="EA40" s="655"/>
      <c r="EB40" s="655"/>
      <c r="EC40" s="656"/>
    </row>
    <row r="41" spans="2:133" ht="11.25" customHeight="1" x14ac:dyDescent="0.2">
      <c r="B41" s="644" t="s">
        <v>335</v>
      </c>
      <c r="C41" s="645"/>
      <c r="D41" s="645"/>
      <c r="E41" s="645"/>
      <c r="F41" s="645"/>
      <c r="G41" s="645"/>
      <c r="H41" s="645"/>
      <c r="I41" s="645"/>
      <c r="J41" s="645"/>
      <c r="K41" s="645"/>
      <c r="L41" s="645"/>
      <c r="M41" s="645"/>
      <c r="N41" s="645"/>
      <c r="O41" s="645"/>
      <c r="P41" s="645"/>
      <c r="Q41" s="646"/>
      <c r="R41" s="698">
        <v>9359978</v>
      </c>
      <c r="S41" s="699"/>
      <c r="T41" s="699"/>
      <c r="U41" s="699"/>
      <c r="V41" s="699"/>
      <c r="W41" s="699"/>
      <c r="X41" s="699"/>
      <c r="Y41" s="700"/>
      <c r="Z41" s="701">
        <v>100</v>
      </c>
      <c r="AA41" s="701"/>
      <c r="AB41" s="701"/>
      <c r="AC41" s="701"/>
      <c r="AD41" s="702">
        <v>4513962</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108585</v>
      </c>
      <c r="BA41" s="624"/>
      <c r="BB41" s="624"/>
      <c r="BC41" s="624"/>
      <c r="BD41" s="653"/>
      <c r="BE41" s="653"/>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339</v>
      </c>
      <c r="AR42" s="706"/>
      <c r="AS42" s="706"/>
      <c r="AT42" s="706"/>
      <c r="AU42" s="706"/>
      <c r="AV42" s="706"/>
      <c r="AW42" s="706"/>
      <c r="AX42" s="706"/>
      <c r="AY42" s="707"/>
      <c r="AZ42" s="698">
        <v>366999</v>
      </c>
      <c r="BA42" s="699"/>
      <c r="BB42" s="699"/>
      <c r="BC42" s="699"/>
      <c r="BD42" s="682"/>
      <c r="BE42" s="682"/>
      <c r="BF42" s="684"/>
      <c r="BG42" s="675"/>
      <c r="BH42" s="676"/>
      <c r="BI42" s="676"/>
      <c r="BJ42" s="676"/>
      <c r="BK42" s="676"/>
      <c r="BL42" s="224"/>
      <c r="BM42" s="645" t="s">
        <v>340</v>
      </c>
      <c r="BN42" s="645"/>
      <c r="BO42" s="645"/>
      <c r="BP42" s="645"/>
      <c r="BQ42" s="645"/>
      <c r="BR42" s="645"/>
      <c r="BS42" s="645"/>
      <c r="BT42" s="645"/>
      <c r="BU42" s="646"/>
      <c r="BV42" s="698">
        <v>327</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1277492</v>
      </c>
      <c r="CS42" s="653"/>
      <c r="CT42" s="653"/>
      <c r="CU42" s="653"/>
      <c r="CV42" s="653"/>
      <c r="CW42" s="653"/>
      <c r="CX42" s="653"/>
      <c r="CY42" s="654"/>
      <c r="CZ42" s="628">
        <v>14.1</v>
      </c>
      <c r="DA42" s="655"/>
      <c r="DB42" s="655"/>
      <c r="DC42" s="658"/>
      <c r="DD42" s="632">
        <v>185114</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t="s">
        <v>122</v>
      </c>
      <c r="CS43" s="653"/>
      <c r="CT43" s="653"/>
      <c r="CU43" s="653"/>
      <c r="CV43" s="653"/>
      <c r="CW43" s="653"/>
      <c r="CX43" s="653"/>
      <c r="CY43" s="654"/>
      <c r="CZ43" s="628" t="s">
        <v>122</v>
      </c>
      <c r="DA43" s="655"/>
      <c r="DB43" s="655"/>
      <c r="DC43" s="658"/>
      <c r="DD43" s="632" t="s">
        <v>122</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1277492</v>
      </c>
      <c r="CS44" s="624"/>
      <c r="CT44" s="624"/>
      <c r="CU44" s="624"/>
      <c r="CV44" s="624"/>
      <c r="CW44" s="624"/>
      <c r="CX44" s="624"/>
      <c r="CY44" s="625"/>
      <c r="CZ44" s="628">
        <v>14.1</v>
      </c>
      <c r="DA44" s="629"/>
      <c r="DB44" s="629"/>
      <c r="DC44" s="635"/>
      <c r="DD44" s="632">
        <v>185114</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969773</v>
      </c>
      <c r="CS45" s="653"/>
      <c r="CT45" s="653"/>
      <c r="CU45" s="653"/>
      <c r="CV45" s="653"/>
      <c r="CW45" s="653"/>
      <c r="CX45" s="653"/>
      <c r="CY45" s="654"/>
      <c r="CZ45" s="628">
        <v>10.7</v>
      </c>
      <c r="DA45" s="655"/>
      <c r="DB45" s="655"/>
      <c r="DC45" s="658"/>
      <c r="DD45" s="632">
        <v>100098</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307719</v>
      </c>
      <c r="CS46" s="624"/>
      <c r="CT46" s="624"/>
      <c r="CU46" s="624"/>
      <c r="CV46" s="624"/>
      <c r="CW46" s="624"/>
      <c r="CX46" s="624"/>
      <c r="CY46" s="625"/>
      <c r="CZ46" s="628">
        <v>3.4</v>
      </c>
      <c r="DA46" s="629"/>
      <c r="DB46" s="629"/>
      <c r="DC46" s="635"/>
      <c r="DD46" s="632">
        <v>85016</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349</v>
      </c>
      <c r="CG47" s="621"/>
      <c r="CH47" s="621"/>
      <c r="CI47" s="621"/>
      <c r="CJ47" s="621"/>
      <c r="CK47" s="621"/>
      <c r="CL47" s="621"/>
      <c r="CM47" s="621"/>
      <c r="CN47" s="621"/>
      <c r="CO47" s="621"/>
      <c r="CP47" s="621"/>
      <c r="CQ47" s="622"/>
      <c r="CR47" s="623" t="s">
        <v>122</v>
      </c>
      <c r="CS47" s="653"/>
      <c r="CT47" s="653"/>
      <c r="CU47" s="653"/>
      <c r="CV47" s="653"/>
      <c r="CW47" s="653"/>
      <c r="CX47" s="653"/>
      <c r="CY47" s="654"/>
      <c r="CZ47" s="628" t="s">
        <v>122</v>
      </c>
      <c r="DA47" s="655"/>
      <c r="DB47" s="655"/>
      <c r="DC47" s="658"/>
      <c r="DD47" s="632" t="s">
        <v>122</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ht="11"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351</v>
      </c>
      <c r="CE49" s="645"/>
      <c r="CF49" s="645"/>
      <c r="CG49" s="645"/>
      <c r="CH49" s="645"/>
      <c r="CI49" s="645"/>
      <c r="CJ49" s="645"/>
      <c r="CK49" s="645"/>
      <c r="CL49" s="645"/>
      <c r="CM49" s="645"/>
      <c r="CN49" s="645"/>
      <c r="CO49" s="645"/>
      <c r="CP49" s="645"/>
      <c r="CQ49" s="646"/>
      <c r="CR49" s="698">
        <v>9041439</v>
      </c>
      <c r="CS49" s="682"/>
      <c r="CT49" s="682"/>
      <c r="CU49" s="682"/>
      <c r="CV49" s="682"/>
      <c r="CW49" s="682"/>
      <c r="CX49" s="682"/>
      <c r="CY49" s="711"/>
      <c r="CZ49" s="703">
        <v>100</v>
      </c>
      <c r="DA49" s="712"/>
      <c r="DB49" s="712"/>
      <c r="DC49" s="713"/>
      <c r="DD49" s="714">
        <v>5179965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VEK5x5+OcwXpDNq2OCB2vi68IoF37SW3wl+q387Xaid1Y4GEFA5beHjvFcSQBrnHyJVFWcmn12FOYqK5aZbClg==" saltValue="NPYKLrGuZWzOK+bCopVVW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9360</v>
      </c>
      <c r="R7" s="753"/>
      <c r="S7" s="753"/>
      <c r="T7" s="753"/>
      <c r="U7" s="753"/>
      <c r="V7" s="753">
        <v>9041</v>
      </c>
      <c r="W7" s="753"/>
      <c r="X7" s="753"/>
      <c r="Y7" s="753"/>
      <c r="Z7" s="753"/>
      <c r="AA7" s="753">
        <v>319</v>
      </c>
      <c r="AB7" s="753"/>
      <c r="AC7" s="753"/>
      <c r="AD7" s="753"/>
      <c r="AE7" s="754"/>
      <c r="AF7" s="755">
        <v>223</v>
      </c>
      <c r="AG7" s="756"/>
      <c r="AH7" s="756"/>
      <c r="AI7" s="756"/>
      <c r="AJ7" s="757"/>
      <c r="AK7" s="758">
        <v>557</v>
      </c>
      <c r="AL7" s="759"/>
      <c r="AM7" s="759"/>
      <c r="AN7" s="759"/>
      <c r="AO7" s="759"/>
      <c r="AP7" s="759">
        <v>8798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9360</v>
      </c>
      <c r="R23" s="793"/>
      <c r="S23" s="793"/>
      <c r="T23" s="793"/>
      <c r="U23" s="793"/>
      <c r="V23" s="793">
        <v>9041</v>
      </c>
      <c r="W23" s="793"/>
      <c r="X23" s="793"/>
      <c r="Y23" s="793"/>
      <c r="Z23" s="793"/>
      <c r="AA23" s="793">
        <v>319</v>
      </c>
      <c r="AB23" s="793"/>
      <c r="AC23" s="793"/>
      <c r="AD23" s="793"/>
      <c r="AE23" s="794"/>
      <c r="AF23" s="795">
        <v>223</v>
      </c>
      <c r="AG23" s="793"/>
      <c r="AH23" s="793"/>
      <c r="AI23" s="793"/>
      <c r="AJ23" s="796"/>
      <c r="AK23" s="797"/>
      <c r="AL23" s="798"/>
      <c r="AM23" s="798"/>
      <c r="AN23" s="798"/>
      <c r="AO23" s="798"/>
      <c r="AP23" s="793">
        <v>8798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751</v>
      </c>
      <c r="R28" s="823"/>
      <c r="S28" s="823"/>
      <c r="T28" s="823"/>
      <c r="U28" s="823"/>
      <c r="V28" s="823">
        <v>748</v>
      </c>
      <c r="W28" s="823"/>
      <c r="X28" s="823"/>
      <c r="Y28" s="823"/>
      <c r="Z28" s="823"/>
      <c r="AA28" s="823">
        <v>3</v>
      </c>
      <c r="AB28" s="823"/>
      <c r="AC28" s="823"/>
      <c r="AD28" s="823"/>
      <c r="AE28" s="824"/>
      <c r="AF28" s="825">
        <v>3</v>
      </c>
      <c r="AG28" s="823"/>
      <c r="AH28" s="823"/>
      <c r="AI28" s="823"/>
      <c r="AJ28" s="826"/>
      <c r="AK28" s="827">
        <v>109</v>
      </c>
      <c r="AL28" s="828"/>
      <c r="AM28" s="828"/>
      <c r="AN28" s="828"/>
      <c r="AO28" s="828"/>
      <c r="AP28" s="828" t="s">
        <v>549</v>
      </c>
      <c r="AQ28" s="828"/>
      <c r="AR28" s="828"/>
      <c r="AS28" s="828"/>
      <c r="AT28" s="828"/>
      <c r="AU28" s="828" t="s">
        <v>549</v>
      </c>
      <c r="AV28" s="828"/>
      <c r="AW28" s="828"/>
      <c r="AX28" s="828"/>
      <c r="AY28" s="828"/>
      <c r="AZ28" s="829" t="s">
        <v>549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103</v>
      </c>
      <c r="R29" s="784"/>
      <c r="S29" s="784"/>
      <c r="T29" s="784"/>
      <c r="U29" s="784"/>
      <c r="V29" s="784">
        <v>103</v>
      </c>
      <c r="W29" s="784"/>
      <c r="X29" s="784"/>
      <c r="Y29" s="784"/>
      <c r="Z29" s="784"/>
      <c r="AA29" s="784">
        <v>0</v>
      </c>
      <c r="AB29" s="784"/>
      <c r="AC29" s="784"/>
      <c r="AD29" s="784"/>
      <c r="AE29" s="785"/>
      <c r="AF29" s="786">
        <v>0</v>
      </c>
      <c r="AG29" s="787"/>
      <c r="AH29" s="787"/>
      <c r="AI29" s="787"/>
      <c r="AJ29" s="788"/>
      <c r="AK29" s="834">
        <v>30</v>
      </c>
      <c r="AL29" s="830"/>
      <c r="AM29" s="830"/>
      <c r="AN29" s="830"/>
      <c r="AO29" s="830"/>
      <c r="AP29" s="830" t="s">
        <v>549</v>
      </c>
      <c r="AQ29" s="830"/>
      <c r="AR29" s="830"/>
      <c r="AS29" s="830"/>
      <c r="AT29" s="830"/>
      <c r="AU29" s="830" t="s">
        <v>549</v>
      </c>
      <c r="AV29" s="830"/>
      <c r="AW29" s="830"/>
      <c r="AX29" s="830"/>
      <c r="AY29" s="830"/>
      <c r="AZ29" s="831" t="s">
        <v>549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731</v>
      </c>
      <c r="R30" s="784"/>
      <c r="S30" s="784"/>
      <c r="T30" s="784"/>
      <c r="U30" s="784"/>
      <c r="V30" s="784">
        <v>720</v>
      </c>
      <c r="W30" s="784"/>
      <c r="X30" s="784"/>
      <c r="Y30" s="784"/>
      <c r="Z30" s="784"/>
      <c r="AA30" s="784">
        <v>11</v>
      </c>
      <c r="AB30" s="784"/>
      <c r="AC30" s="784"/>
      <c r="AD30" s="784"/>
      <c r="AE30" s="785"/>
      <c r="AF30" s="786">
        <v>11</v>
      </c>
      <c r="AG30" s="787"/>
      <c r="AH30" s="787"/>
      <c r="AI30" s="787"/>
      <c r="AJ30" s="788"/>
      <c r="AK30" s="834">
        <v>120</v>
      </c>
      <c r="AL30" s="830"/>
      <c r="AM30" s="830"/>
      <c r="AN30" s="830"/>
      <c r="AO30" s="830"/>
      <c r="AP30" s="830" t="s">
        <v>549</v>
      </c>
      <c r="AQ30" s="830"/>
      <c r="AR30" s="830"/>
      <c r="AS30" s="830"/>
      <c r="AT30" s="830"/>
      <c r="AU30" s="830" t="s">
        <v>549</v>
      </c>
      <c r="AV30" s="830"/>
      <c r="AW30" s="830"/>
      <c r="AX30" s="830"/>
      <c r="AY30" s="830"/>
      <c r="AZ30" s="831" t="s">
        <v>549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413</v>
      </c>
      <c r="R31" s="784"/>
      <c r="S31" s="784"/>
      <c r="T31" s="784"/>
      <c r="U31" s="784"/>
      <c r="V31" s="784">
        <v>384</v>
      </c>
      <c r="W31" s="784"/>
      <c r="X31" s="784"/>
      <c r="Y31" s="784"/>
      <c r="Z31" s="784"/>
      <c r="AA31" s="784">
        <v>29</v>
      </c>
      <c r="AB31" s="784"/>
      <c r="AC31" s="784"/>
      <c r="AD31" s="784"/>
      <c r="AE31" s="785"/>
      <c r="AF31" s="786">
        <v>29</v>
      </c>
      <c r="AG31" s="787"/>
      <c r="AH31" s="787"/>
      <c r="AI31" s="787"/>
      <c r="AJ31" s="788"/>
      <c r="AK31" s="834">
        <v>148</v>
      </c>
      <c r="AL31" s="830"/>
      <c r="AM31" s="830"/>
      <c r="AN31" s="830"/>
      <c r="AO31" s="830"/>
      <c r="AP31" s="830" t="s">
        <v>549</v>
      </c>
      <c r="AQ31" s="830"/>
      <c r="AR31" s="830"/>
      <c r="AS31" s="830"/>
      <c r="AT31" s="830"/>
      <c r="AU31" s="830" t="s">
        <v>549</v>
      </c>
      <c r="AV31" s="830"/>
      <c r="AW31" s="830"/>
      <c r="AX31" s="830"/>
      <c r="AY31" s="830"/>
      <c r="AZ31" s="831" t="s">
        <v>549</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392</v>
      </c>
      <c r="C32" s="781"/>
      <c r="D32" s="781"/>
      <c r="E32" s="781"/>
      <c r="F32" s="781"/>
      <c r="G32" s="781"/>
      <c r="H32" s="781"/>
      <c r="I32" s="781"/>
      <c r="J32" s="781"/>
      <c r="K32" s="781"/>
      <c r="L32" s="781"/>
      <c r="M32" s="781"/>
      <c r="N32" s="781"/>
      <c r="O32" s="781"/>
      <c r="P32" s="782"/>
      <c r="Q32" s="783">
        <v>627</v>
      </c>
      <c r="R32" s="784"/>
      <c r="S32" s="784"/>
      <c r="T32" s="784"/>
      <c r="U32" s="784"/>
      <c r="V32" s="784">
        <v>850</v>
      </c>
      <c r="W32" s="784"/>
      <c r="X32" s="784"/>
      <c r="Y32" s="784"/>
      <c r="Z32" s="784"/>
      <c r="AA32" s="784">
        <v>-223</v>
      </c>
      <c r="AB32" s="784"/>
      <c r="AC32" s="784"/>
      <c r="AD32" s="784"/>
      <c r="AE32" s="785"/>
      <c r="AF32" s="786">
        <v>968</v>
      </c>
      <c r="AG32" s="787"/>
      <c r="AH32" s="787"/>
      <c r="AI32" s="787"/>
      <c r="AJ32" s="788"/>
      <c r="AK32" s="834">
        <v>171</v>
      </c>
      <c r="AL32" s="830"/>
      <c r="AM32" s="830"/>
      <c r="AN32" s="830"/>
      <c r="AO32" s="830"/>
      <c r="AP32" s="830">
        <v>525</v>
      </c>
      <c r="AQ32" s="830"/>
      <c r="AR32" s="830"/>
      <c r="AS32" s="830"/>
      <c r="AT32" s="830"/>
      <c r="AU32" s="830">
        <v>294</v>
      </c>
      <c r="AV32" s="830"/>
      <c r="AW32" s="830"/>
      <c r="AX32" s="830"/>
      <c r="AY32" s="830"/>
      <c r="AZ32" s="831" t="s">
        <v>549</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394</v>
      </c>
      <c r="C33" s="781"/>
      <c r="D33" s="781"/>
      <c r="E33" s="781"/>
      <c r="F33" s="781"/>
      <c r="G33" s="781"/>
      <c r="H33" s="781"/>
      <c r="I33" s="781"/>
      <c r="J33" s="781"/>
      <c r="K33" s="781"/>
      <c r="L33" s="781"/>
      <c r="M33" s="781"/>
      <c r="N33" s="781"/>
      <c r="O33" s="781"/>
      <c r="P33" s="782"/>
      <c r="Q33" s="783">
        <v>1137</v>
      </c>
      <c r="R33" s="784"/>
      <c r="S33" s="784"/>
      <c r="T33" s="784"/>
      <c r="U33" s="784"/>
      <c r="V33" s="784">
        <v>1106</v>
      </c>
      <c r="W33" s="784"/>
      <c r="X33" s="784"/>
      <c r="Y33" s="784"/>
      <c r="Z33" s="784"/>
      <c r="AA33" s="784">
        <v>31</v>
      </c>
      <c r="AB33" s="784"/>
      <c r="AC33" s="784"/>
      <c r="AD33" s="784"/>
      <c r="AE33" s="785"/>
      <c r="AF33" s="786">
        <v>171</v>
      </c>
      <c r="AG33" s="787"/>
      <c r="AH33" s="787"/>
      <c r="AI33" s="787"/>
      <c r="AJ33" s="788"/>
      <c r="AK33" s="834">
        <v>501</v>
      </c>
      <c r="AL33" s="830"/>
      <c r="AM33" s="830"/>
      <c r="AN33" s="830"/>
      <c r="AO33" s="830"/>
      <c r="AP33" s="830">
        <v>652</v>
      </c>
      <c r="AQ33" s="830"/>
      <c r="AR33" s="830"/>
      <c r="AS33" s="830"/>
      <c r="AT33" s="830"/>
      <c r="AU33" s="830">
        <v>326</v>
      </c>
      <c r="AV33" s="830"/>
      <c r="AW33" s="830"/>
      <c r="AX33" s="830"/>
      <c r="AY33" s="830"/>
      <c r="AZ33" s="831" t="s">
        <v>549</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395</v>
      </c>
      <c r="C34" s="781"/>
      <c r="D34" s="781"/>
      <c r="E34" s="781"/>
      <c r="F34" s="781"/>
      <c r="G34" s="781"/>
      <c r="H34" s="781"/>
      <c r="I34" s="781"/>
      <c r="J34" s="781"/>
      <c r="K34" s="781"/>
      <c r="L34" s="781"/>
      <c r="M34" s="781"/>
      <c r="N34" s="781"/>
      <c r="O34" s="781"/>
      <c r="P34" s="782"/>
      <c r="Q34" s="783">
        <v>368</v>
      </c>
      <c r="R34" s="784"/>
      <c r="S34" s="784"/>
      <c r="T34" s="784"/>
      <c r="U34" s="784"/>
      <c r="V34" s="784">
        <v>455</v>
      </c>
      <c r="W34" s="784"/>
      <c r="X34" s="784"/>
      <c r="Y34" s="784"/>
      <c r="Z34" s="784"/>
      <c r="AA34" s="784">
        <v>-87</v>
      </c>
      <c r="AB34" s="784"/>
      <c r="AC34" s="784"/>
      <c r="AD34" s="784"/>
      <c r="AE34" s="785"/>
      <c r="AF34" s="786">
        <v>66</v>
      </c>
      <c r="AG34" s="787"/>
      <c r="AH34" s="787"/>
      <c r="AI34" s="787"/>
      <c r="AJ34" s="788"/>
      <c r="AK34" s="834">
        <v>186</v>
      </c>
      <c r="AL34" s="830"/>
      <c r="AM34" s="830"/>
      <c r="AN34" s="830"/>
      <c r="AO34" s="830"/>
      <c r="AP34" s="830">
        <v>665</v>
      </c>
      <c r="AQ34" s="830"/>
      <c r="AR34" s="830"/>
      <c r="AS34" s="830"/>
      <c r="AT34" s="830"/>
      <c r="AU34" s="830">
        <v>494</v>
      </c>
      <c r="AV34" s="830"/>
      <c r="AW34" s="830"/>
      <c r="AX34" s="830"/>
      <c r="AY34" s="830"/>
      <c r="AZ34" s="831" t="s">
        <v>549</v>
      </c>
      <c r="BA34" s="831"/>
      <c r="BB34" s="831"/>
      <c r="BC34" s="831"/>
      <c r="BD34" s="831"/>
      <c r="BE34" s="832" t="s">
        <v>393</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1249</v>
      </c>
      <c r="AG63" s="844"/>
      <c r="AH63" s="844"/>
      <c r="AI63" s="844"/>
      <c r="AJ63" s="845"/>
      <c r="AK63" s="846"/>
      <c r="AL63" s="841"/>
      <c r="AM63" s="841"/>
      <c r="AN63" s="841"/>
      <c r="AO63" s="841"/>
      <c r="AP63" s="844">
        <v>1842</v>
      </c>
      <c r="AQ63" s="844"/>
      <c r="AR63" s="844"/>
      <c r="AS63" s="844"/>
      <c r="AT63" s="844"/>
      <c r="AU63" s="844">
        <v>1114</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399</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555</v>
      </c>
      <c r="C68" s="870"/>
      <c r="D68" s="870"/>
      <c r="E68" s="870"/>
      <c r="F68" s="870"/>
      <c r="G68" s="870"/>
      <c r="H68" s="870"/>
      <c r="I68" s="870"/>
      <c r="J68" s="870"/>
      <c r="K68" s="870"/>
      <c r="L68" s="870"/>
      <c r="M68" s="870"/>
      <c r="N68" s="870"/>
      <c r="O68" s="870"/>
      <c r="P68" s="871"/>
      <c r="Q68" s="872">
        <v>7150</v>
      </c>
      <c r="R68" s="866"/>
      <c r="S68" s="866"/>
      <c r="T68" s="866"/>
      <c r="U68" s="866"/>
      <c r="V68" s="866">
        <v>6591</v>
      </c>
      <c r="W68" s="866"/>
      <c r="X68" s="866"/>
      <c r="Y68" s="866"/>
      <c r="Z68" s="866"/>
      <c r="AA68" s="866">
        <v>559</v>
      </c>
      <c r="AB68" s="866"/>
      <c r="AC68" s="866"/>
      <c r="AD68" s="866"/>
      <c r="AE68" s="866"/>
      <c r="AF68" s="866">
        <v>559</v>
      </c>
      <c r="AG68" s="866"/>
      <c r="AH68" s="866"/>
      <c r="AI68" s="866"/>
      <c r="AJ68" s="866"/>
      <c r="AK68" s="866" t="s">
        <v>487</v>
      </c>
      <c r="AL68" s="866"/>
      <c r="AM68" s="866"/>
      <c r="AN68" s="866"/>
      <c r="AO68" s="866"/>
      <c r="AP68" s="866">
        <v>1486</v>
      </c>
      <c r="AQ68" s="866"/>
      <c r="AR68" s="866"/>
      <c r="AS68" s="866"/>
      <c r="AT68" s="866"/>
      <c r="AU68" s="866">
        <v>56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556</v>
      </c>
      <c r="C69" s="874"/>
      <c r="D69" s="874"/>
      <c r="E69" s="874"/>
      <c r="F69" s="874"/>
      <c r="G69" s="874"/>
      <c r="H69" s="874"/>
      <c r="I69" s="874"/>
      <c r="J69" s="874"/>
      <c r="K69" s="874"/>
      <c r="L69" s="874"/>
      <c r="M69" s="874"/>
      <c r="N69" s="874"/>
      <c r="O69" s="874"/>
      <c r="P69" s="875"/>
      <c r="Q69" s="876">
        <v>303</v>
      </c>
      <c r="R69" s="830"/>
      <c r="S69" s="830"/>
      <c r="T69" s="830"/>
      <c r="U69" s="830"/>
      <c r="V69" s="830">
        <v>292</v>
      </c>
      <c r="W69" s="830"/>
      <c r="X69" s="830"/>
      <c r="Y69" s="830"/>
      <c r="Z69" s="830"/>
      <c r="AA69" s="830">
        <v>11</v>
      </c>
      <c r="AB69" s="830"/>
      <c r="AC69" s="830"/>
      <c r="AD69" s="830"/>
      <c r="AE69" s="830"/>
      <c r="AF69" s="830">
        <v>11</v>
      </c>
      <c r="AG69" s="830"/>
      <c r="AH69" s="830"/>
      <c r="AI69" s="830"/>
      <c r="AJ69" s="830"/>
      <c r="AK69" s="830" t="s">
        <v>487</v>
      </c>
      <c r="AL69" s="830"/>
      <c r="AM69" s="830"/>
      <c r="AN69" s="830"/>
      <c r="AO69" s="830"/>
      <c r="AP69" s="830">
        <v>0</v>
      </c>
      <c r="AQ69" s="830"/>
      <c r="AR69" s="830"/>
      <c r="AS69" s="830"/>
      <c r="AT69" s="830"/>
      <c r="AU69" s="830">
        <v>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557</v>
      </c>
      <c r="C70" s="874"/>
      <c r="D70" s="874"/>
      <c r="E70" s="874"/>
      <c r="F70" s="874"/>
      <c r="G70" s="874"/>
      <c r="H70" s="874"/>
      <c r="I70" s="874"/>
      <c r="J70" s="874"/>
      <c r="K70" s="874"/>
      <c r="L70" s="874"/>
      <c r="M70" s="874"/>
      <c r="N70" s="874"/>
      <c r="O70" s="874"/>
      <c r="P70" s="875"/>
      <c r="Q70" s="876">
        <v>3423</v>
      </c>
      <c r="R70" s="830"/>
      <c r="S70" s="830"/>
      <c r="T70" s="830"/>
      <c r="U70" s="830"/>
      <c r="V70" s="830">
        <v>3110</v>
      </c>
      <c r="W70" s="830"/>
      <c r="X70" s="830"/>
      <c r="Y70" s="830"/>
      <c r="Z70" s="830"/>
      <c r="AA70" s="830">
        <v>313</v>
      </c>
      <c r="AB70" s="830"/>
      <c r="AC70" s="830"/>
      <c r="AD70" s="830"/>
      <c r="AE70" s="830"/>
      <c r="AF70" s="830">
        <v>313</v>
      </c>
      <c r="AG70" s="830"/>
      <c r="AH70" s="830"/>
      <c r="AI70" s="830"/>
      <c r="AJ70" s="830"/>
      <c r="AK70" s="830">
        <v>110</v>
      </c>
      <c r="AL70" s="830"/>
      <c r="AM70" s="830"/>
      <c r="AN70" s="830"/>
      <c r="AO70" s="830"/>
      <c r="AP70" s="830">
        <v>595</v>
      </c>
      <c r="AQ70" s="830"/>
      <c r="AR70" s="830"/>
      <c r="AS70" s="830"/>
      <c r="AT70" s="830"/>
      <c r="AU70" s="830">
        <v>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883</v>
      </c>
      <c r="AG88" s="844"/>
      <c r="AH88" s="844"/>
      <c r="AI88" s="844"/>
      <c r="AJ88" s="844"/>
      <c r="AK88" s="841"/>
      <c r="AL88" s="841"/>
      <c r="AM88" s="841"/>
      <c r="AN88" s="841"/>
      <c r="AO88" s="841"/>
      <c r="AP88" s="844">
        <v>2081</v>
      </c>
      <c r="AQ88" s="844"/>
      <c r="AR88" s="844"/>
      <c r="AS88" s="844"/>
      <c r="AT88" s="844"/>
      <c r="AU88" s="844">
        <v>64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x14ac:dyDescent="0.2">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774830</v>
      </c>
      <c r="AB110" s="900"/>
      <c r="AC110" s="900"/>
      <c r="AD110" s="900"/>
      <c r="AE110" s="901"/>
      <c r="AF110" s="902">
        <v>788914</v>
      </c>
      <c r="AG110" s="900"/>
      <c r="AH110" s="900"/>
      <c r="AI110" s="900"/>
      <c r="AJ110" s="901"/>
      <c r="AK110" s="902">
        <v>791724</v>
      </c>
      <c r="AL110" s="900"/>
      <c r="AM110" s="900"/>
      <c r="AN110" s="900"/>
      <c r="AO110" s="901"/>
      <c r="AP110" s="903">
        <v>20.5</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9508317</v>
      </c>
      <c r="BR110" s="931"/>
      <c r="BS110" s="931"/>
      <c r="BT110" s="931"/>
      <c r="BU110" s="931"/>
      <c r="BV110" s="931">
        <v>9242231</v>
      </c>
      <c r="BW110" s="931"/>
      <c r="BX110" s="931"/>
      <c r="BY110" s="931"/>
      <c r="BZ110" s="931"/>
      <c r="CA110" s="931">
        <v>8797880</v>
      </c>
      <c r="CB110" s="931"/>
      <c r="CC110" s="931"/>
      <c r="CD110" s="931"/>
      <c r="CE110" s="931"/>
      <c r="CF110" s="944">
        <v>227.6</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2193663</v>
      </c>
      <c r="BR112" s="926"/>
      <c r="BS112" s="926"/>
      <c r="BT112" s="926"/>
      <c r="BU112" s="926"/>
      <c r="BV112" s="926">
        <v>1929974</v>
      </c>
      <c r="BW112" s="926"/>
      <c r="BX112" s="926"/>
      <c r="BY112" s="926"/>
      <c r="BZ112" s="926"/>
      <c r="CA112" s="926">
        <v>1657958</v>
      </c>
      <c r="CB112" s="926"/>
      <c r="CC112" s="926"/>
      <c r="CD112" s="926"/>
      <c r="CE112" s="926"/>
      <c r="CF112" s="920">
        <v>42.9</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235264</v>
      </c>
      <c r="AB113" s="938"/>
      <c r="AC113" s="938"/>
      <c r="AD113" s="938"/>
      <c r="AE113" s="939"/>
      <c r="AF113" s="940">
        <v>254461</v>
      </c>
      <c r="AG113" s="938"/>
      <c r="AH113" s="938"/>
      <c r="AI113" s="938"/>
      <c r="AJ113" s="939"/>
      <c r="AK113" s="940">
        <v>244089</v>
      </c>
      <c r="AL113" s="938"/>
      <c r="AM113" s="938"/>
      <c r="AN113" s="938"/>
      <c r="AO113" s="939"/>
      <c r="AP113" s="941">
        <v>6.3</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72141</v>
      </c>
      <c r="BR113" s="926"/>
      <c r="BS113" s="926"/>
      <c r="BT113" s="926"/>
      <c r="BU113" s="926"/>
      <c r="BV113" s="926">
        <v>67923</v>
      </c>
      <c r="BW113" s="926"/>
      <c r="BX113" s="926"/>
      <c r="BY113" s="926"/>
      <c r="BZ113" s="926"/>
      <c r="CA113" s="926">
        <v>63706</v>
      </c>
      <c r="CB113" s="926"/>
      <c r="CC113" s="926"/>
      <c r="CD113" s="926"/>
      <c r="CE113" s="926"/>
      <c r="CF113" s="920">
        <v>1.6</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4239</v>
      </c>
      <c r="AB114" s="959"/>
      <c r="AC114" s="959"/>
      <c r="AD114" s="959"/>
      <c r="AE114" s="960"/>
      <c r="AF114" s="961">
        <v>4296</v>
      </c>
      <c r="AG114" s="959"/>
      <c r="AH114" s="959"/>
      <c r="AI114" s="959"/>
      <c r="AJ114" s="960"/>
      <c r="AK114" s="961">
        <v>4325</v>
      </c>
      <c r="AL114" s="959"/>
      <c r="AM114" s="959"/>
      <c r="AN114" s="959"/>
      <c r="AO114" s="960"/>
      <c r="AP114" s="962">
        <v>0.1</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648371</v>
      </c>
      <c r="BR114" s="926"/>
      <c r="BS114" s="926"/>
      <c r="BT114" s="926"/>
      <c r="BU114" s="926"/>
      <c r="BV114" s="926">
        <v>511086</v>
      </c>
      <c r="BW114" s="926"/>
      <c r="BX114" s="926"/>
      <c r="BY114" s="926"/>
      <c r="BZ114" s="926"/>
      <c r="CA114" s="926">
        <v>580664</v>
      </c>
      <c r="CB114" s="926"/>
      <c r="CC114" s="926"/>
      <c r="CD114" s="926"/>
      <c r="CE114" s="926"/>
      <c r="CF114" s="920">
        <v>15</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2093</v>
      </c>
      <c r="AB115" s="938"/>
      <c r="AC115" s="938"/>
      <c r="AD115" s="938"/>
      <c r="AE115" s="939"/>
      <c r="AF115" s="940">
        <v>1651</v>
      </c>
      <c r="AG115" s="938"/>
      <c r="AH115" s="938"/>
      <c r="AI115" s="938"/>
      <c r="AJ115" s="939"/>
      <c r="AK115" s="940">
        <v>2537</v>
      </c>
      <c r="AL115" s="938"/>
      <c r="AM115" s="938"/>
      <c r="AN115" s="938"/>
      <c r="AO115" s="939"/>
      <c r="AP115" s="941">
        <v>0.1</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1016426</v>
      </c>
      <c r="AB117" s="979"/>
      <c r="AC117" s="979"/>
      <c r="AD117" s="979"/>
      <c r="AE117" s="980"/>
      <c r="AF117" s="981">
        <v>1049322</v>
      </c>
      <c r="AG117" s="979"/>
      <c r="AH117" s="979"/>
      <c r="AI117" s="979"/>
      <c r="AJ117" s="980"/>
      <c r="AK117" s="981">
        <v>1042675</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7"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12422492</v>
      </c>
      <c r="BR119" s="1000"/>
      <c r="BS119" s="1000"/>
      <c r="BT119" s="1000"/>
      <c r="BU119" s="1000"/>
      <c r="BV119" s="1000">
        <v>11751214</v>
      </c>
      <c r="BW119" s="1000"/>
      <c r="BX119" s="1000"/>
      <c r="BY119" s="1000"/>
      <c r="BZ119" s="1000"/>
      <c r="CA119" s="1000">
        <v>11100208</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8"/>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4089072</v>
      </c>
      <c r="BR120" s="931"/>
      <c r="BS120" s="931"/>
      <c r="BT120" s="931"/>
      <c r="BU120" s="931"/>
      <c r="BV120" s="931">
        <v>3963612</v>
      </c>
      <c r="BW120" s="931"/>
      <c r="BX120" s="931"/>
      <c r="BY120" s="931"/>
      <c r="BZ120" s="931"/>
      <c r="CA120" s="931">
        <v>4054482</v>
      </c>
      <c r="CB120" s="931"/>
      <c r="CC120" s="931"/>
      <c r="CD120" s="931"/>
      <c r="CE120" s="931"/>
      <c r="CF120" s="944">
        <v>104.9</v>
      </c>
      <c r="CG120" s="945"/>
      <c r="CH120" s="945"/>
      <c r="CI120" s="945"/>
      <c r="CJ120" s="945"/>
      <c r="CK120" s="1006" t="s">
        <v>446</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832415</v>
      </c>
      <c r="DH120" s="931"/>
      <c r="DI120" s="931"/>
      <c r="DJ120" s="931"/>
      <c r="DK120" s="931"/>
      <c r="DL120" s="931">
        <v>743194</v>
      </c>
      <c r="DM120" s="931"/>
      <c r="DN120" s="931"/>
      <c r="DO120" s="931"/>
      <c r="DP120" s="931"/>
      <c r="DQ120" s="931">
        <v>664895</v>
      </c>
      <c r="DR120" s="931"/>
      <c r="DS120" s="931"/>
      <c r="DT120" s="931"/>
      <c r="DU120" s="931"/>
      <c r="DV120" s="932">
        <v>17.2</v>
      </c>
      <c r="DW120" s="932"/>
      <c r="DX120" s="932"/>
      <c r="DY120" s="932"/>
      <c r="DZ120" s="933"/>
    </row>
    <row r="121" spans="1:130" s="230" customFormat="1" ht="26.25" customHeight="1" x14ac:dyDescent="0.2">
      <c r="A121" s="1058"/>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155765</v>
      </c>
      <c r="BR121" s="926"/>
      <c r="BS121" s="926"/>
      <c r="BT121" s="926"/>
      <c r="BU121" s="926"/>
      <c r="BV121" s="926">
        <v>114817</v>
      </c>
      <c r="BW121" s="926"/>
      <c r="BX121" s="926"/>
      <c r="BY121" s="926"/>
      <c r="BZ121" s="926"/>
      <c r="CA121" s="926">
        <v>85299</v>
      </c>
      <c r="CB121" s="926"/>
      <c r="CC121" s="926"/>
      <c r="CD121" s="926"/>
      <c r="CE121" s="926"/>
      <c r="CF121" s="920">
        <v>2.2000000000000002</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722394</v>
      </c>
      <c r="DH121" s="926"/>
      <c r="DI121" s="926"/>
      <c r="DJ121" s="926"/>
      <c r="DK121" s="926"/>
      <c r="DL121" s="926">
        <v>648862</v>
      </c>
      <c r="DM121" s="926"/>
      <c r="DN121" s="926"/>
      <c r="DO121" s="926"/>
      <c r="DP121" s="926"/>
      <c r="DQ121" s="926">
        <v>521971</v>
      </c>
      <c r="DR121" s="926"/>
      <c r="DS121" s="926"/>
      <c r="DT121" s="926"/>
      <c r="DU121" s="926"/>
      <c r="DV121" s="927">
        <v>13.5</v>
      </c>
      <c r="DW121" s="927"/>
      <c r="DX121" s="927"/>
      <c r="DY121" s="927"/>
      <c r="DZ121" s="928"/>
    </row>
    <row r="122" spans="1:130" s="230" customFormat="1" ht="26.25" customHeight="1" x14ac:dyDescent="0.2">
      <c r="A122" s="1058"/>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7109693</v>
      </c>
      <c r="BR122" s="1000"/>
      <c r="BS122" s="1000"/>
      <c r="BT122" s="1000"/>
      <c r="BU122" s="1000"/>
      <c r="BV122" s="1000">
        <v>7008623</v>
      </c>
      <c r="BW122" s="1000"/>
      <c r="BX122" s="1000"/>
      <c r="BY122" s="1000"/>
      <c r="BZ122" s="1000"/>
      <c r="CA122" s="1000">
        <v>6651771</v>
      </c>
      <c r="CB122" s="1000"/>
      <c r="CC122" s="1000"/>
      <c r="CD122" s="1000"/>
      <c r="CE122" s="1000"/>
      <c r="CF122" s="1017">
        <v>172.1</v>
      </c>
      <c r="CG122" s="1018"/>
      <c r="CH122" s="1018"/>
      <c r="CI122" s="1018"/>
      <c r="CJ122" s="1018"/>
      <c r="CK122" s="1009"/>
      <c r="CL122" s="1010"/>
      <c r="CM122" s="1010"/>
      <c r="CN122" s="1010"/>
      <c r="CO122" s="1011"/>
      <c r="CP122" s="1019" t="s">
        <v>394</v>
      </c>
      <c r="CQ122" s="1020"/>
      <c r="CR122" s="1020"/>
      <c r="CS122" s="1020"/>
      <c r="CT122" s="1020"/>
      <c r="CU122" s="1020"/>
      <c r="CV122" s="1020"/>
      <c r="CW122" s="1020"/>
      <c r="CX122" s="1020"/>
      <c r="CY122" s="1020"/>
      <c r="CZ122" s="1020"/>
      <c r="DA122" s="1020"/>
      <c r="DB122" s="1020"/>
      <c r="DC122" s="1020"/>
      <c r="DD122" s="1020"/>
      <c r="DE122" s="1020"/>
      <c r="DF122" s="1021"/>
      <c r="DG122" s="925">
        <v>638854</v>
      </c>
      <c r="DH122" s="926"/>
      <c r="DI122" s="926"/>
      <c r="DJ122" s="926"/>
      <c r="DK122" s="926"/>
      <c r="DL122" s="926">
        <v>537918</v>
      </c>
      <c r="DM122" s="926"/>
      <c r="DN122" s="926"/>
      <c r="DO122" s="926"/>
      <c r="DP122" s="926"/>
      <c r="DQ122" s="926">
        <v>471092</v>
      </c>
      <c r="DR122" s="926"/>
      <c r="DS122" s="926"/>
      <c r="DT122" s="926"/>
      <c r="DU122" s="926"/>
      <c r="DV122" s="927">
        <v>12.2</v>
      </c>
      <c r="DW122" s="927"/>
      <c r="DX122" s="927"/>
      <c r="DY122" s="927"/>
      <c r="DZ122" s="928"/>
    </row>
    <row r="123" spans="1:130" s="230" customFormat="1" ht="26.25" customHeight="1" x14ac:dyDescent="0.2">
      <c r="A123" s="1058"/>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4">
        <v>11354530</v>
      </c>
      <c r="BR123" s="1031"/>
      <c r="BS123" s="1031"/>
      <c r="BT123" s="1031"/>
      <c r="BU123" s="1031"/>
      <c r="BV123" s="1031">
        <v>11087052</v>
      </c>
      <c r="BW123" s="1031"/>
      <c r="BX123" s="1031"/>
      <c r="BY123" s="1031"/>
      <c r="BZ123" s="1031"/>
      <c r="CA123" s="1031">
        <v>10791552</v>
      </c>
      <c r="CB123" s="1031"/>
      <c r="CC123" s="1031"/>
      <c r="CD123" s="1031"/>
      <c r="CE123" s="1031"/>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8"/>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60" t="s">
        <v>451</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27.2</v>
      </c>
      <c r="BR124" s="1027"/>
      <c r="BS124" s="1027"/>
      <c r="BT124" s="1027"/>
      <c r="BU124" s="1027"/>
      <c r="BV124" s="1027">
        <v>17.399999999999999</v>
      </c>
      <c r="BW124" s="1027"/>
      <c r="BX124" s="1027"/>
      <c r="BY124" s="1027"/>
      <c r="BZ124" s="1027"/>
      <c r="CA124" s="1027">
        <v>7.9</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8"/>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8"/>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9"/>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2093</v>
      </c>
      <c r="AB127" s="959"/>
      <c r="AC127" s="959"/>
      <c r="AD127" s="959"/>
      <c r="AE127" s="960"/>
      <c r="AF127" s="961">
        <v>1651</v>
      </c>
      <c r="AG127" s="959"/>
      <c r="AH127" s="959"/>
      <c r="AI127" s="959"/>
      <c r="AJ127" s="960"/>
      <c r="AK127" s="961">
        <v>2537</v>
      </c>
      <c r="AL127" s="959"/>
      <c r="AM127" s="959"/>
      <c r="AN127" s="959"/>
      <c r="AO127" s="960"/>
      <c r="AP127" s="962">
        <v>0.1</v>
      </c>
      <c r="AQ127" s="963"/>
      <c r="AR127" s="963"/>
      <c r="AS127" s="963"/>
      <c r="AT127" s="964"/>
      <c r="AU127" s="232"/>
      <c r="AV127" s="232"/>
      <c r="AW127" s="232"/>
      <c r="AX127" s="1032" t="s">
        <v>457</v>
      </c>
      <c r="AY127" s="1033"/>
      <c r="AZ127" s="1033"/>
      <c r="BA127" s="1033"/>
      <c r="BB127" s="1033"/>
      <c r="BC127" s="1033"/>
      <c r="BD127" s="1033"/>
      <c r="BE127" s="1034"/>
      <c r="BF127" s="1035" t="s">
        <v>458</v>
      </c>
      <c r="BG127" s="1033"/>
      <c r="BH127" s="1033"/>
      <c r="BI127" s="1033"/>
      <c r="BJ127" s="1033"/>
      <c r="BK127" s="1033"/>
      <c r="BL127" s="1034"/>
      <c r="BM127" s="1035" t="s">
        <v>459</v>
      </c>
      <c r="BN127" s="1033"/>
      <c r="BO127" s="1033"/>
      <c r="BP127" s="1033"/>
      <c r="BQ127" s="1033"/>
      <c r="BR127" s="1033"/>
      <c r="BS127" s="1034"/>
      <c r="BT127" s="1035" t="s">
        <v>460</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2" t="s">
        <v>462</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463</v>
      </c>
      <c r="X128" s="1044"/>
      <c r="Y128" s="1044"/>
      <c r="Z128" s="1045"/>
      <c r="AA128" s="1046">
        <v>44210</v>
      </c>
      <c r="AB128" s="1047"/>
      <c r="AC128" s="1047"/>
      <c r="AD128" s="1047"/>
      <c r="AE128" s="1048"/>
      <c r="AF128" s="1049">
        <v>42669</v>
      </c>
      <c r="AG128" s="1047"/>
      <c r="AH128" s="1047"/>
      <c r="AI128" s="1047"/>
      <c r="AJ128" s="1048"/>
      <c r="AK128" s="1049">
        <v>30615</v>
      </c>
      <c r="AL128" s="1047"/>
      <c r="AM128" s="1047"/>
      <c r="AN128" s="1047"/>
      <c r="AO128" s="1048"/>
      <c r="AP128" s="1050"/>
      <c r="AQ128" s="1051"/>
      <c r="AR128" s="1051"/>
      <c r="AS128" s="1051"/>
      <c r="AT128" s="1052"/>
      <c r="AU128" s="232"/>
      <c r="AV128" s="232"/>
      <c r="AW128" s="232"/>
      <c r="AX128" s="896" t="s">
        <v>464</v>
      </c>
      <c r="AY128" s="897"/>
      <c r="AZ128" s="897"/>
      <c r="BA128" s="897"/>
      <c r="BB128" s="897"/>
      <c r="BC128" s="897"/>
      <c r="BD128" s="897"/>
      <c r="BE128" s="898"/>
      <c r="BF128" s="1053" t="s">
        <v>122</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465</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4560255</v>
      </c>
      <c r="AB129" s="959"/>
      <c r="AC129" s="959"/>
      <c r="AD129" s="959"/>
      <c r="AE129" s="960"/>
      <c r="AF129" s="961">
        <v>4428719</v>
      </c>
      <c r="AG129" s="959"/>
      <c r="AH129" s="959"/>
      <c r="AI129" s="959"/>
      <c r="AJ129" s="960"/>
      <c r="AK129" s="961">
        <v>4484792</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640438</v>
      </c>
      <c r="AB130" s="959"/>
      <c r="AC130" s="959"/>
      <c r="AD130" s="959"/>
      <c r="AE130" s="960"/>
      <c r="AF130" s="961">
        <v>628021</v>
      </c>
      <c r="AG130" s="959"/>
      <c r="AH130" s="959"/>
      <c r="AI130" s="959"/>
      <c r="AJ130" s="960"/>
      <c r="AK130" s="961">
        <v>619694</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9.5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3919817</v>
      </c>
      <c r="AB131" s="986"/>
      <c r="AC131" s="986"/>
      <c r="AD131" s="986"/>
      <c r="AE131" s="987"/>
      <c r="AF131" s="985">
        <v>3800698</v>
      </c>
      <c r="AG131" s="986"/>
      <c r="AH131" s="986"/>
      <c r="AI131" s="986"/>
      <c r="AJ131" s="987"/>
      <c r="AK131" s="985">
        <v>3865098</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7"/>
      <c r="BF131" s="1084">
        <v>7.9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8.4641196260000005</v>
      </c>
      <c r="AB132" s="1097"/>
      <c r="AC132" s="1097"/>
      <c r="AD132" s="1097"/>
      <c r="AE132" s="1098"/>
      <c r="AF132" s="1099">
        <v>9.9621701070000004</v>
      </c>
      <c r="AG132" s="1097"/>
      <c r="AH132" s="1097"/>
      <c r="AI132" s="1097"/>
      <c r="AJ132" s="1098"/>
      <c r="AK132" s="1099">
        <v>10.15151492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9.5</v>
      </c>
      <c r="AB133" s="1080"/>
      <c r="AC133" s="1080"/>
      <c r="AD133" s="1080"/>
      <c r="AE133" s="1081"/>
      <c r="AF133" s="1079">
        <v>9.5</v>
      </c>
      <c r="AG133" s="1080"/>
      <c r="AH133" s="1080"/>
      <c r="AI133" s="1080"/>
      <c r="AJ133" s="1081"/>
      <c r="AK133" s="1079">
        <v>9.5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jgd0eAX7sk3b2eDOuLukP724+Rlz03yLq+VJtHIAl05e9dUwfNnqGuL1tVc2GhCkf8645GF/piWLP3Aq2r4Kg==" saltValue="uNZYs65FLhWLaPlcoBB7R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oLDZwn9sLaEuc86ES1fWvqvR4sdti02wCt+xgLfOqiFnNH8Em3T1owYgOAxvqMBJ3TGpX95FYyoxWe/QCe2DSw==" saltValue="0pbCguU5WrKixbQxq420Pw=="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1bt6l1KiDn8LpbwJpMW7koKASuP+/TUZRLyo0b7Cr44/IpOabem8djzokqPHn2rsFp0hhsKzMrW6m2b2FDf0A==" saltValue="iOH1HJnlflVtibgS4CNNp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1067866</v>
      </c>
      <c r="AP9" s="281">
        <v>200087</v>
      </c>
      <c r="AQ9" s="282">
        <v>171003</v>
      </c>
      <c r="AR9" s="283">
        <v>17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208815</v>
      </c>
      <c r="AP10" s="284">
        <v>39126</v>
      </c>
      <c r="AQ10" s="285">
        <v>27322</v>
      </c>
      <c r="AR10" s="286">
        <v>43.2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5560</v>
      </c>
      <c r="AR11" s="286" t="s">
        <v>487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v>49</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273</v>
      </c>
      <c r="AP13" s="284">
        <v>51</v>
      </c>
      <c r="AQ13" s="285">
        <v>6397</v>
      </c>
      <c r="AR13" s="286">
        <v>-99.2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t="s">
        <v>487</v>
      </c>
      <c r="AP14" s="284" t="s">
        <v>487</v>
      </c>
      <c r="AQ14" s="285">
        <v>3603</v>
      </c>
      <c r="AR14" s="286" t="s">
        <v>487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-50263</v>
      </c>
      <c r="AP15" s="284">
        <v>-9418</v>
      </c>
      <c r="AQ15" s="285">
        <v>-9266</v>
      </c>
      <c r="AR15" s="286">
        <v>1.6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1226691</v>
      </c>
      <c r="AP16" s="284">
        <v>229847</v>
      </c>
      <c r="AQ16" s="285">
        <v>204668</v>
      </c>
      <c r="AR16" s="286">
        <v>12.3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20.8</v>
      </c>
      <c r="AP21" s="298">
        <v>17.07</v>
      </c>
      <c r="AQ21" s="299">
        <v>3.73</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95.9</v>
      </c>
      <c r="AP22" s="303">
        <v>95.6</v>
      </c>
      <c r="AQ22" s="304">
        <v>0.3</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791724</v>
      </c>
      <c r="AP32" s="312">
        <v>148346</v>
      </c>
      <c r="AQ32" s="313">
        <v>121688</v>
      </c>
      <c r="AR32" s="314">
        <v>21.9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v>42</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v>167</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244089</v>
      </c>
      <c r="AP35" s="312">
        <v>45735</v>
      </c>
      <c r="AQ35" s="313">
        <v>24481</v>
      </c>
      <c r="AR35" s="314">
        <v>86.8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4325</v>
      </c>
      <c r="AP36" s="312">
        <v>810</v>
      </c>
      <c r="AQ36" s="313">
        <v>4187</v>
      </c>
      <c r="AR36" s="314">
        <v>-80.7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v>2537</v>
      </c>
      <c r="AP37" s="312">
        <v>475</v>
      </c>
      <c r="AQ37" s="313">
        <v>813</v>
      </c>
      <c r="AR37" s="314">
        <v>-41.6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487</v>
      </c>
      <c r="AP38" s="315" t="s">
        <v>487</v>
      </c>
      <c r="AQ38" s="316">
        <v>19</v>
      </c>
      <c r="AR38" s="304" t="s">
        <v>487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-30615</v>
      </c>
      <c r="AP39" s="312">
        <v>-5736</v>
      </c>
      <c r="AQ39" s="313">
        <v>-4925</v>
      </c>
      <c r="AR39" s="314">
        <v>16.5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-619694</v>
      </c>
      <c r="AP40" s="312">
        <v>-116113</v>
      </c>
      <c r="AQ40" s="313">
        <v>-96916</v>
      </c>
      <c r="AR40" s="314">
        <v>19.8</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392366</v>
      </c>
      <c r="AP41" s="312">
        <v>73518</v>
      </c>
      <c r="AQ41" s="313">
        <v>49555</v>
      </c>
      <c r="AR41" s="314">
        <v>48.4</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678258</v>
      </c>
      <c r="AN51" s="334">
        <v>122739</v>
      </c>
      <c r="AO51" s="335">
        <v>-21.3</v>
      </c>
      <c r="AP51" s="336">
        <v>190274</v>
      </c>
      <c r="AQ51" s="337">
        <v>13.6</v>
      </c>
      <c r="AR51" s="338">
        <v>-34.9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289071</v>
      </c>
      <c r="AN52" s="342">
        <v>52311</v>
      </c>
      <c r="AO52" s="343">
        <v>32.799999999999997</v>
      </c>
      <c r="AP52" s="344">
        <v>88584</v>
      </c>
      <c r="AQ52" s="345">
        <v>7.3</v>
      </c>
      <c r="AR52" s="346">
        <v>25.5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1551416</v>
      </c>
      <c r="AN53" s="334">
        <v>284611</v>
      </c>
      <c r="AO53" s="335">
        <v>131.9</v>
      </c>
      <c r="AP53" s="336">
        <v>200194</v>
      </c>
      <c r="AQ53" s="337">
        <v>5.2</v>
      </c>
      <c r="AR53" s="338">
        <v>126.7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701022</v>
      </c>
      <c r="AN54" s="342">
        <v>128604</v>
      </c>
      <c r="AO54" s="343">
        <v>145.80000000000001</v>
      </c>
      <c r="AP54" s="344">
        <v>106422</v>
      </c>
      <c r="AQ54" s="345">
        <v>20.100000000000001</v>
      </c>
      <c r="AR54" s="346">
        <v>125.7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4038368</v>
      </c>
      <c r="AN55" s="334">
        <v>744674</v>
      </c>
      <c r="AO55" s="335">
        <v>161.6</v>
      </c>
      <c r="AP55" s="336">
        <v>196914</v>
      </c>
      <c r="AQ55" s="337">
        <v>-1.6</v>
      </c>
      <c r="AR55" s="338">
        <v>163.19999999999999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890718</v>
      </c>
      <c r="AN56" s="342">
        <v>164248</v>
      </c>
      <c r="AO56" s="343">
        <v>27.7</v>
      </c>
      <c r="AP56" s="344">
        <v>98966</v>
      </c>
      <c r="AQ56" s="345">
        <v>-7</v>
      </c>
      <c r="AR56" s="346">
        <v>34.700000000000003</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1514386</v>
      </c>
      <c r="AN57" s="334">
        <v>278431</v>
      </c>
      <c r="AO57" s="335">
        <v>-62.6</v>
      </c>
      <c r="AP57" s="336">
        <v>204757</v>
      </c>
      <c r="AQ57" s="337">
        <v>4</v>
      </c>
      <c r="AR57" s="338">
        <v>-66.599999999999994</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1033453</v>
      </c>
      <c r="AN58" s="342">
        <v>190008</v>
      </c>
      <c r="AO58" s="343">
        <v>15.7</v>
      </c>
      <c r="AP58" s="344">
        <v>106071</v>
      </c>
      <c r="AQ58" s="345">
        <v>7.2</v>
      </c>
      <c r="AR58" s="346">
        <v>8.5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1277492</v>
      </c>
      <c r="AN59" s="334">
        <v>239365</v>
      </c>
      <c r="AO59" s="335">
        <v>-14</v>
      </c>
      <c r="AP59" s="336">
        <v>194971</v>
      </c>
      <c r="AQ59" s="337">
        <v>-4.8</v>
      </c>
      <c r="AR59" s="338">
        <v>-9.1999999999999993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307719</v>
      </c>
      <c r="AN60" s="342">
        <v>57658</v>
      </c>
      <c r="AO60" s="343">
        <v>-69.7</v>
      </c>
      <c r="AP60" s="344">
        <v>105966</v>
      </c>
      <c r="AQ60" s="345">
        <v>-0.1</v>
      </c>
      <c r="AR60" s="346">
        <v>-69.599999999999994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1811984</v>
      </c>
      <c r="AN61" s="349">
        <v>333964</v>
      </c>
      <c r="AO61" s="350">
        <v>39.1</v>
      </c>
      <c r="AP61" s="351">
        <v>197422</v>
      </c>
      <c r="AQ61" s="352">
        <v>3.3</v>
      </c>
      <c r="AR61" s="338">
        <v>35.799999999999997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644397</v>
      </c>
      <c r="AN62" s="342">
        <v>118566</v>
      </c>
      <c r="AO62" s="343">
        <v>30.5</v>
      </c>
      <c r="AP62" s="344">
        <v>101202</v>
      </c>
      <c r="AQ62" s="345">
        <v>5.5</v>
      </c>
      <c r="AR62" s="346">
        <v>25</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q+OaXECySrvT1a862szoGLFdxpXcEDvIGFVxihmql2YnhbndlTazSp+5CDNcpx3cQg3LgCTvTdb7PnhetWt+hQ==" saltValue="OFctjscblpnPJZw276pK4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31EsgaL5Q5M/YczV7+TECMEGBTe/q+U8rbX/1XoKseEfR1zetXQKq0qZVCJgaY/1H0h8f6vLjuCZUwiTu4BRYA==" saltValue="hAB+2rg7B1Nz9BFQrh3kR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WdsFGuzTRwZGlUOKOFnOJGbVZOSjp1UONwd3QNwXDKOuZBZst/ZNX6w0Gq/lOh0ilPI+miVqNgZMzgQniIa/HQ==" saltValue="H+p6VpcVjSKRTLPX2nPV6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38</v>
      </c>
      <c r="G47" s="12">
        <v>34.200000000000003</v>
      </c>
      <c r="H47" s="12">
        <v>32.409999999999997</v>
      </c>
      <c r="I47" s="12">
        <v>37.71</v>
      </c>
      <c r="J47" s="13">
        <v>37.229999999999997</v>
      </c>
    </row>
    <row r="48" spans="2:10" ht="57.75" customHeight="1" x14ac:dyDescent="0.2">
      <c r="B48" s="14"/>
      <c r="C48" s="1141" t="s">
        <v>4</v>
      </c>
      <c r="D48" s="1141"/>
      <c r="E48" s="1142"/>
      <c r="F48" s="15">
        <v>3.12</v>
      </c>
      <c r="G48" s="16">
        <v>5.15</v>
      </c>
      <c r="H48" s="16">
        <v>7.88</v>
      </c>
      <c r="I48" s="16">
        <v>6.87</v>
      </c>
      <c r="J48" s="17">
        <v>4.9800000000000004</v>
      </c>
    </row>
    <row r="49" spans="2:10" ht="57.75" customHeight="1" thickBot="1" x14ac:dyDescent="0.25">
      <c r="B49" s="18"/>
      <c r="C49" s="1143" t="s">
        <v>5</v>
      </c>
      <c r="D49" s="1143"/>
      <c r="E49" s="1144"/>
      <c r="F49" s="19" t="s">
        <v>531</v>
      </c>
      <c r="G49" s="20" t="s">
        <v>532</v>
      </c>
      <c r="H49" s="20">
        <v>3.33</v>
      </c>
      <c r="I49" s="20">
        <v>14.37</v>
      </c>
      <c r="J49" s="21" t="s">
        <v>533</v>
      </c>
    </row>
    <row r="50" spans="2:10" ht="13" x14ac:dyDescent="0.2"/>
  </sheetData>
  <sheetProtection algorithmName="SHA-512" hashValue="OZQa2Fsv8kZDs7FPnPn8P/2h9+blAauWjCj4r7jEFBbgZVUBv3ZdqTERJZZ/Hg2+r+OO5xOolWgH6O3A1skolw==" saltValue="rQM+uwrYtmYYexBgFhZug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534</v>
      </c>
      <c r="D34" s="1151"/>
      <c r="E34" s="1152"/>
      <c r="F34" s="32">
        <v>21.78</v>
      </c>
      <c r="G34" s="33">
        <v>21.9</v>
      </c>
      <c r="H34" s="33">
        <v>21.98</v>
      </c>
      <c r="I34" s="33">
        <v>21.14</v>
      </c>
      <c r="J34" s="34">
        <v>21.57</v>
      </c>
      <c r="K34" s="22"/>
      <c r="L34" s="22"/>
      <c r="M34" s="22"/>
      <c r="N34" s="22"/>
      <c r="O34" s="22"/>
      <c r="P34" s="22"/>
    </row>
    <row r="35" spans="1:16" ht="39" customHeight="1" x14ac:dyDescent="0.2">
      <c r="A35" s="22"/>
      <c r="B35" s="35"/>
      <c r="C35" s="1145" t="s">
        <v>535</v>
      </c>
      <c r="D35" s="1146"/>
      <c r="E35" s="1147"/>
      <c r="F35" s="36">
        <v>3.11</v>
      </c>
      <c r="G35" s="37">
        <v>5.15</v>
      </c>
      <c r="H35" s="37">
        <v>7.88</v>
      </c>
      <c r="I35" s="37">
        <v>6.86</v>
      </c>
      <c r="J35" s="38">
        <v>4.9800000000000004</v>
      </c>
      <c r="K35" s="22"/>
      <c r="L35" s="22"/>
      <c r="M35" s="22"/>
      <c r="N35" s="22"/>
      <c r="O35" s="22"/>
      <c r="P35" s="22"/>
    </row>
    <row r="36" spans="1:16" ht="39" customHeight="1" x14ac:dyDescent="0.2">
      <c r="A36" s="22"/>
      <c r="B36" s="35"/>
      <c r="C36" s="1145" t="s">
        <v>536</v>
      </c>
      <c r="D36" s="1146"/>
      <c r="E36" s="1147"/>
      <c r="F36" s="36">
        <v>7.99</v>
      </c>
      <c r="G36" s="37">
        <v>7.62</v>
      </c>
      <c r="H36" s="37">
        <v>5.62</v>
      </c>
      <c r="I36" s="37">
        <v>4.68</v>
      </c>
      <c r="J36" s="38">
        <v>3.8</v>
      </c>
      <c r="K36" s="22"/>
      <c r="L36" s="22"/>
      <c r="M36" s="22"/>
      <c r="N36" s="22"/>
      <c r="O36" s="22"/>
      <c r="P36" s="22"/>
    </row>
    <row r="37" spans="1:16" ht="39" customHeight="1" x14ac:dyDescent="0.2">
      <c r="A37" s="22"/>
      <c r="B37" s="35"/>
      <c r="C37" s="1145" t="s">
        <v>537</v>
      </c>
      <c r="D37" s="1146"/>
      <c r="E37" s="1147"/>
      <c r="F37" s="36" t="s">
        <v>487</v>
      </c>
      <c r="G37" s="37" t="s">
        <v>487</v>
      </c>
      <c r="H37" s="37">
        <v>0.82</v>
      </c>
      <c r="I37" s="37">
        <v>1.1599999999999999</v>
      </c>
      <c r="J37" s="38">
        <v>1.48</v>
      </c>
      <c r="K37" s="22"/>
      <c r="L37" s="22"/>
      <c r="M37" s="22"/>
      <c r="N37" s="22"/>
      <c r="O37" s="22"/>
      <c r="P37" s="22"/>
    </row>
    <row r="38" spans="1:16" ht="39" customHeight="1" x14ac:dyDescent="0.2">
      <c r="A38" s="22"/>
      <c r="B38" s="35"/>
      <c r="C38" s="1145" t="s">
        <v>538</v>
      </c>
      <c r="D38" s="1146"/>
      <c r="E38" s="1147"/>
      <c r="F38" s="36">
        <v>0.3</v>
      </c>
      <c r="G38" s="37">
        <v>0.38</v>
      </c>
      <c r="H38" s="37">
        <v>0.23</v>
      </c>
      <c r="I38" s="37">
        <v>0.28999999999999998</v>
      </c>
      <c r="J38" s="38">
        <v>0.64</v>
      </c>
      <c r="K38" s="22"/>
      <c r="L38" s="22"/>
      <c r="M38" s="22"/>
      <c r="N38" s="22"/>
      <c r="O38" s="22"/>
      <c r="P38" s="22"/>
    </row>
    <row r="39" spans="1:16" ht="39" customHeight="1" x14ac:dyDescent="0.2">
      <c r="A39" s="22"/>
      <c r="B39" s="35"/>
      <c r="C39" s="1145" t="s">
        <v>539</v>
      </c>
      <c r="D39" s="1146"/>
      <c r="E39" s="1147"/>
      <c r="F39" s="36">
        <v>0.56000000000000005</v>
      </c>
      <c r="G39" s="37">
        <v>0.93</v>
      </c>
      <c r="H39" s="37">
        <v>0.8</v>
      </c>
      <c r="I39" s="37">
        <v>1.1200000000000001</v>
      </c>
      <c r="J39" s="38">
        <v>0.25</v>
      </c>
      <c r="K39" s="22"/>
      <c r="L39" s="22"/>
      <c r="M39" s="22"/>
      <c r="N39" s="22"/>
      <c r="O39" s="22"/>
      <c r="P39" s="22"/>
    </row>
    <row r="40" spans="1:16" ht="39" customHeight="1" x14ac:dyDescent="0.2">
      <c r="A40" s="22"/>
      <c r="B40" s="35"/>
      <c r="C40" s="1145" t="s">
        <v>540</v>
      </c>
      <c r="D40" s="1146"/>
      <c r="E40" s="1147"/>
      <c r="F40" s="36">
        <v>0.53</v>
      </c>
      <c r="G40" s="37">
        <v>0.5</v>
      </c>
      <c r="H40" s="37">
        <v>0.24</v>
      </c>
      <c r="I40" s="37">
        <v>0.17</v>
      </c>
      <c r="J40" s="38">
        <v>7.0000000000000007E-2</v>
      </c>
      <c r="K40" s="22"/>
      <c r="L40" s="22"/>
      <c r="M40" s="22"/>
      <c r="N40" s="22"/>
      <c r="O40" s="22"/>
      <c r="P40" s="22"/>
    </row>
    <row r="41" spans="1:16" ht="39" customHeight="1" x14ac:dyDescent="0.2">
      <c r="A41" s="22"/>
      <c r="B41" s="35"/>
      <c r="C41" s="1145" t="s">
        <v>541</v>
      </c>
      <c r="D41" s="1146"/>
      <c r="E41" s="1147"/>
      <c r="F41" s="36">
        <v>0</v>
      </c>
      <c r="G41" s="37">
        <v>0.01</v>
      </c>
      <c r="H41" s="37">
        <v>0.01</v>
      </c>
      <c r="I41" s="37">
        <v>0</v>
      </c>
      <c r="J41" s="38">
        <v>0.01</v>
      </c>
      <c r="K41" s="22"/>
      <c r="L41" s="22"/>
      <c r="M41" s="22"/>
      <c r="N41" s="22"/>
      <c r="O41" s="22"/>
      <c r="P41" s="22"/>
    </row>
    <row r="42" spans="1:16" ht="39" customHeight="1" x14ac:dyDescent="0.2">
      <c r="A42" s="22"/>
      <c r="B42" s="39"/>
      <c r="C42" s="1145" t="s">
        <v>542</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543</v>
      </c>
      <c r="D43" s="1149"/>
      <c r="E43" s="1150"/>
      <c r="F43" s="41">
        <v>0.15</v>
      </c>
      <c r="G43" s="42">
        <v>0.61</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SM5v2lgJpqJp/Q96eQImDWfnHdIAqGbZ/S5s448hmjilmbdW3ikPJIKkaz+XliXyWshPRhaEWrqAkZrRkYwH6w==" saltValue="Y8Y4BbTZ6z61EfHn7G7D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786</v>
      </c>
      <c r="L45" s="60">
        <v>816</v>
      </c>
      <c r="M45" s="60">
        <v>775</v>
      </c>
      <c r="N45" s="60">
        <v>789</v>
      </c>
      <c r="O45" s="61">
        <v>792</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2">
      <c r="A48" s="48"/>
      <c r="B48" s="1155"/>
      <c r="C48" s="1156"/>
      <c r="D48" s="62"/>
      <c r="E48" s="1161" t="s">
        <v>13</v>
      </c>
      <c r="F48" s="1161"/>
      <c r="G48" s="1161"/>
      <c r="H48" s="1161"/>
      <c r="I48" s="1161"/>
      <c r="J48" s="1162"/>
      <c r="K48" s="63">
        <v>280</v>
      </c>
      <c r="L48" s="64">
        <v>256</v>
      </c>
      <c r="M48" s="64">
        <v>235</v>
      </c>
      <c r="N48" s="64">
        <v>254</v>
      </c>
      <c r="O48" s="65">
        <v>244</v>
      </c>
      <c r="P48" s="48"/>
      <c r="Q48" s="48"/>
      <c r="R48" s="48"/>
      <c r="S48" s="48"/>
      <c r="T48" s="48"/>
      <c r="U48" s="48"/>
    </row>
    <row r="49" spans="1:21" ht="30.75" customHeight="1" x14ac:dyDescent="0.2">
      <c r="A49" s="48"/>
      <c r="B49" s="1155"/>
      <c r="C49" s="1156"/>
      <c r="D49" s="62"/>
      <c r="E49" s="1161" t="s">
        <v>14</v>
      </c>
      <c r="F49" s="1161"/>
      <c r="G49" s="1161"/>
      <c r="H49" s="1161"/>
      <c r="I49" s="1161"/>
      <c r="J49" s="1162"/>
      <c r="K49" s="63">
        <v>0</v>
      </c>
      <c r="L49" s="64">
        <v>4</v>
      </c>
      <c r="M49" s="64">
        <v>4</v>
      </c>
      <c r="N49" s="64">
        <v>4</v>
      </c>
      <c r="O49" s="65">
        <v>4</v>
      </c>
      <c r="P49" s="48"/>
      <c r="Q49" s="48"/>
      <c r="R49" s="48"/>
      <c r="S49" s="48"/>
      <c r="T49" s="48"/>
      <c r="U49" s="48"/>
    </row>
    <row r="50" spans="1:21" ht="30.75" customHeight="1" x14ac:dyDescent="0.2">
      <c r="A50" s="48"/>
      <c r="B50" s="1155"/>
      <c r="C50" s="1156"/>
      <c r="D50" s="62"/>
      <c r="E50" s="1161" t="s">
        <v>15</v>
      </c>
      <c r="F50" s="1161"/>
      <c r="G50" s="1161"/>
      <c r="H50" s="1161"/>
      <c r="I50" s="1161"/>
      <c r="J50" s="1162"/>
      <c r="K50" s="63">
        <v>3</v>
      </c>
      <c r="L50" s="64">
        <v>2</v>
      </c>
      <c r="M50" s="64">
        <v>2</v>
      </c>
      <c r="N50" s="64">
        <v>2</v>
      </c>
      <c r="O50" s="65">
        <v>3</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718</v>
      </c>
      <c r="L52" s="64">
        <v>710</v>
      </c>
      <c r="M52" s="64">
        <v>684</v>
      </c>
      <c r="N52" s="64">
        <v>671</v>
      </c>
      <c r="O52" s="65">
        <v>651</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351</v>
      </c>
      <c r="L53" s="69">
        <v>368</v>
      </c>
      <c r="M53" s="69">
        <v>332</v>
      </c>
      <c r="N53" s="69">
        <v>378</v>
      </c>
      <c r="O53" s="70">
        <v>392</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xqnzjEzu42CQEkoFezApdWwuMbAkYTvu+45ubkFv/bFCDWWqTBqD6IDcObiICDGyxc/8BXnA8JvfM90G+tv7w==" saltValue="6nfYZ8jbDUQcdvxzPl1qB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84" t="s">
        <v>30</v>
      </c>
      <c r="C41" s="1185"/>
      <c r="D41" s="105"/>
      <c r="E41" s="1190" t="s">
        <v>31</v>
      </c>
      <c r="F41" s="1190"/>
      <c r="G41" s="1190"/>
      <c r="H41" s="1191"/>
      <c r="I41" s="355">
        <v>7130</v>
      </c>
      <c r="J41" s="356">
        <v>7265</v>
      </c>
      <c r="K41" s="356">
        <v>9508</v>
      </c>
      <c r="L41" s="356">
        <v>9242</v>
      </c>
      <c r="M41" s="357">
        <v>8798</v>
      </c>
    </row>
    <row r="42" spans="2:13" ht="27.75" customHeight="1" x14ac:dyDescent="0.2">
      <c r="B42" s="1186"/>
      <c r="C42" s="1187"/>
      <c r="D42" s="106"/>
      <c r="E42" s="1192" t="s">
        <v>32</v>
      </c>
      <c r="F42" s="1192"/>
      <c r="G42" s="1192"/>
      <c r="H42" s="1193"/>
      <c r="I42" s="358" t="s">
        <v>487</v>
      </c>
      <c r="J42" s="359" t="s">
        <v>487</v>
      </c>
      <c r="K42" s="359" t="s">
        <v>487</v>
      </c>
      <c r="L42" s="359" t="s">
        <v>487</v>
      </c>
      <c r="M42" s="360" t="s">
        <v>487</v>
      </c>
    </row>
    <row r="43" spans="2:13" ht="27.75" customHeight="1" x14ac:dyDescent="0.2">
      <c r="B43" s="1186"/>
      <c r="C43" s="1187"/>
      <c r="D43" s="106"/>
      <c r="E43" s="1192" t="s">
        <v>33</v>
      </c>
      <c r="F43" s="1192"/>
      <c r="G43" s="1192"/>
      <c r="H43" s="1193"/>
      <c r="I43" s="358">
        <v>2561</v>
      </c>
      <c r="J43" s="359">
        <v>2473</v>
      </c>
      <c r="K43" s="359">
        <v>2194</v>
      </c>
      <c r="L43" s="359">
        <v>1930</v>
      </c>
      <c r="M43" s="360">
        <v>1658</v>
      </c>
    </row>
    <row r="44" spans="2:13" ht="27.75" customHeight="1" x14ac:dyDescent="0.2">
      <c r="B44" s="1186"/>
      <c r="C44" s="1187"/>
      <c r="D44" s="106"/>
      <c r="E44" s="1192" t="s">
        <v>34</v>
      </c>
      <c r="F44" s="1192"/>
      <c r="G44" s="1192"/>
      <c r="H44" s="1193"/>
      <c r="I44" s="358">
        <v>49</v>
      </c>
      <c r="J44" s="359">
        <v>44</v>
      </c>
      <c r="K44" s="359">
        <v>72</v>
      </c>
      <c r="L44" s="359">
        <v>68</v>
      </c>
      <c r="M44" s="360">
        <v>64</v>
      </c>
    </row>
    <row r="45" spans="2:13" ht="27.75" customHeight="1" x14ac:dyDescent="0.2">
      <c r="B45" s="1186"/>
      <c r="C45" s="1187"/>
      <c r="D45" s="106"/>
      <c r="E45" s="1192" t="s">
        <v>35</v>
      </c>
      <c r="F45" s="1192"/>
      <c r="G45" s="1192"/>
      <c r="H45" s="1193"/>
      <c r="I45" s="358">
        <v>683</v>
      </c>
      <c r="J45" s="359">
        <v>647</v>
      </c>
      <c r="K45" s="359">
        <v>648</v>
      </c>
      <c r="L45" s="359">
        <v>511</v>
      </c>
      <c r="M45" s="360">
        <v>581</v>
      </c>
    </row>
    <row r="46" spans="2:13" ht="27.75" customHeight="1" x14ac:dyDescent="0.2">
      <c r="B46" s="1186"/>
      <c r="C46" s="1187"/>
      <c r="D46" s="107"/>
      <c r="E46" s="1192" t="s">
        <v>36</v>
      </c>
      <c r="F46" s="1192"/>
      <c r="G46" s="1192"/>
      <c r="H46" s="1193"/>
      <c r="I46" s="358" t="s">
        <v>487</v>
      </c>
      <c r="J46" s="359" t="s">
        <v>487</v>
      </c>
      <c r="K46" s="359" t="s">
        <v>487</v>
      </c>
      <c r="L46" s="359" t="s">
        <v>487</v>
      </c>
      <c r="M46" s="360" t="s">
        <v>487</v>
      </c>
    </row>
    <row r="47" spans="2:13" ht="27.75" customHeight="1" x14ac:dyDescent="0.2">
      <c r="B47" s="1186"/>
      <c r="C47" s="1187"/>
      <c r="D47" s="108"/>
      <c r="E47" s="1194" t="s">
        <v>37</v>
      </c>
      <c r="F47" s="1195"/>
      <c r="G47" s="1195"/>
      <c r="H47" s="1196"/>
      <c r="I47" s="358" t="s">
        <v>487</v>
      </c>
      <c r="J47" s="359" t="s">
        <v>487</v>
      </c>
      <c r="K47" s="359" t="s">
        <v>487</v>
      </c>
      <c r="L47" s="359" t="s">
        <v>487</v>
      </c>
      <c r="M47" s="360" t="s">
        <v>487</v>
      </c>
    </row>
    <row r="48" spans="2:13" ht="27.75" customHeight="1" x14ac:dyDescent="0.2">
      <c r="B48" s="1186"/>
      <c r="C48" s="1187"/>
      <c r="D48" s="106"/>
      <c r="E48" s="1192" t="s">
        <v>38</v>
      </c>
      <c r="F48" s="1192"/>
      <c r="G48" s="1192"/>
      <c r="H48" s="1193"/>
      <c r="I48" s="358" t="s">
        <v>487</v>
      </c>
      <c r="J48" s="359" t="s">
        <v>487</v>
      </c>
      <c r="K48" s="359" t="s">
        <v>487</v>
      </c>
      <c r="L48" s="359" t="s">
        <v>487</v>
      </c>
      <c r="M48" s="360" t="s">
        <v>487</v>
      </c>
    </row>
    <row r="49" spans="2:13" ht="27.75" customHeight="1" x14ac:dyDescent="0.2">
      <c r="B49" s="1188"/>
      <c r="C49" s="1189"/>
      <c r="D49" s="106"/>
      <c r="E49" s="1192" t="s">
        <v>39</v>
      </c>
      <c r="F49" s="1192"/>
      <c r="G49" s="1192"/>
      <c r="H49" s="1193"/>
      <c r="I49" s="358" t="s">
        <v>487</v>
      </c>
      <c r="J49" s="359" t="s">
        <v>487</v>
      </c>
      <c r="K49" s="359" t="s">
        <v>487</v>
      </c>
      <c r="L49" s="359" t="s">
        <v>487</v>
      </c>
      <c r="M49" s="360" t="s">
        <v>487</v>
      </c>
    </row>
    <row r="50" spans="2:13" ht="27.75" customHeight="1" x14ac:dyDescent="0.2">
      <c r="B50" s="1197" t="s">
        <v>40</v>
      </c>
      <c r="C50" s="1198"/>
      <c r="D50" s="109"/>
      <c r="E50" s="1192" t="s">
        <v>41</v>
      </c>
      <c r="F50" s="1192"/>
      <c r="G50" s="1192"/>
      <c r="H50" s="1193"/>
      <c r="I50" s="358">
        <v>3558</v>
      </c>
      <c r="J50" s="359">
        <v>3412</v>
      </c>
      <c r="K50" s="359">
        <v>4089</v>
      </c>
      <c r="L50" s="359">
        <v>3964</v>
      </c>
      <c r="M50" s="360">
        <v>4054</v>
      </c>
    </row>
    <row r="51" spans="2:13" ht="27.75" customHeight="1" x14ac:dyDescent="0.2">
      <c r="B51" s="1186"/>
      <c r="C51" s="1187"/>
      <c r="D51" s="106"/>
      <c r="E51" s="1192" t="s">
        <v>42</v>
      </c>
      <c r="F51" s="1192"/>
      <c r="G51" s="1192"/>
      <c r="H51" s="1193"/>
      <c r="I51" s="358">
        <v>243</v>
      </c>
      <c r="J51" s="359">
        <v>198</v>
      </c>
      <c r="K51" s="359">
        <v>156</v>
      </c>
      <c r="L51" s="359">
        <v>115</v>
      </c>
      <c r="M51" s="360">
        <v>85</v>
      </c>
    </row>
    <row r="52" spans="2:13" ht="27.75" customHeight="1" x14ac:dyDescent="0.2">
      <c r="B52" s="1188"/>
      <c r="C52" s="1189"/>
      <c r="D52" s="106"/>
      <c r="E52" s="1192" t="s">
        <v>43</v>
      </c>
      <c r="F52" s="1192"/>
      <c r="G52" s="1192"/>
      <c r="H52" s="1193"/>
      <c r="I52" s="358">
        <v>6189</v>
      </c>
      <c r="J52" s="359">
        <v>6205</v>
      </c>
      <c r="K52" s="359">
        <v>7110</v>
      </c>
      <c r="L52" s="359">
        <v>7009</v>
      </c>
      <c r="M52" s="360">
        <v>6652</v>
      </c>
    </row>
    <row r="53" spans="2:13" ht="27.75" customHeight="1" thickBot="1" x14ac:dyDescent="0.25">
      <c r="B53" s="1199" t="s">
        <v>19</v>
      </c>
      <c r="C53" s="1200"/>
      <c r="D53" s="110"/>
      <c r="E53" s="1201" t="s">
        <v>44</v>
      </c>
      <c r="F53" s="1201"/>
      <c r="G53" s="1201"/>
      <c r="H53" s="1202"/>
      <c r="I53" s="361">
        <v>435</v>
      </c>
      <c r="J53" s="362">
        <v>614</v>
      </c>
      <c r="K53" s="362">
        <v>1068</v>
      </c>
      <c r="L53" s="362">
        <v>664</v>
      </c>
      <c r="M53" s="363">
        <v>309</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svJJiBZ7Potnu6zL9S9PW0Inh29A+kIhabhpkU5rsRgNtLDiAFYOptkU5eA6omhnupQUZzHTScINt9cdXBBr2Q==" saltValue="lJffVM0xmkr3XByeFIpG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1" t="s">
        <v>46</v>
      </c>
      <c r="D55" s="1211"/>
      <c r="E55" s="1212"/>
      <c r="F55" s="122">
        <v>1478</v>
      </c>
      <c r="G55" s="122">
        <v>1670</v>
      </c>
      <c r="H55" s="123">
        <v>1670</v>
      </c>
    </row>
    <row r="56" spans="2:8" ht="52.5" customHeight="1" x14ac:dyDescent="0.2">
      <c r="B56" s="124"/>
      <c r="C56" s="1213" t="s">
        <v>47</v>
      </c>
      <c r="D56" s="1213"/>
      <c r="E56" s="1214"/>
      <c r="F56" s="125">
        <v>580</v>
      </c>
      <c r="G56" s="125">
        <v>280</v>
      </c>
      <c r="H56" s="126">
        <v>490</v>
      </c>
    </row>
    <row r="57" spans="2:8" ht="53.25" customHeight="1" x14ac:dyDescent="0.2">
      <c r="B57" s="124"/>
      <c r="C57" s="1215" t="s">
        <v>48</v>
      </c>
      <c r="D57" s="1215"/>
      <c r="E57" s="1216"/>
      <c r="F57" s="127">
        <v>2031</v>
      </c>
      <c r="G57" s="127">
        <v>2013</v>
      </c>
      <c r="H57" s="128">
        <v>1894</v>
      </c>
    </row>
    <row r="58" spans="2:8" ht="45.75" customHeight="1" x14ac:dyDescent="0.2">
      <c r="B58" s="129"/>
      <c r="C58" s="1203" t="s">
        <v>550</v>
      </c>
      <c r="D58" s="1204"/>
      <c r="E58" s="1205"/>
      <c r="F58" s="130">
        <v>1180</v>
      </c>
      <c r="G58" s="130">
        <v>1173</v>
      </c>
      <c r="H58" s="131">
        <v>1168</v>
      </c>
    </row>
    <row r="59" spans="2:8" ht="45.75" customHeight="1" x14ac:dyDescent="0.2">
      <c r="B59" s="129"/>
      <c r="C59" s="1203" t="s">
        <v>551</v>
      </c>
      <c r="D59" s="1204"/>
      <c r="E59" s="1205"/>
      <c r="F59" s="130">
        <v>494</v>
      </c>
      <c r="G59" s="130">
        <v>418</v>
      </c>
      <c r="H59" s="131">
        <v>299</v>
      </c>
    </row>
    <row r="60" spans="2:8" ht="45.75" customHeight="1" x14ac:dyDescent="0.2">
      <c r="B60" s="129"/>
      <c r="C60" s="1203" t="s">
        <v>552</v>
      </c>
      <c r="D60" s="1204"/>
      <c r="E60" s="1205"/>
      <c r="F60" s="130">
        <v>117</v>
      </c>
      <c r="G60" s="130">
        <v>149</v>
      </c>
      <c r="H60" s="131">
        <v>185</v>
      </c>
    </row>
    <row r="61" spans="2:8" ht="45.75" customHeight="1" x14ac:dyDescent="0.2">
      <c r="B61" s="129"/>
      <c r="C61" s="1203" t="s">
        <v>553</v>
      </c>
      <c r="D61" s="1204"/>
      <c r="E61" s="1205"/>
      <c r="F61" s="130">
        <v>115</v>
      </c>
      <c r="G61" s="130">
        <v>115</v>
      </c>
      <c r="H61" s="131">
        <v>116</v>
      </c>
    </row>
    <row r="62" spans="2:8" ht="45.75" customHeight="1" thickBot="1" x14ac:dyDescent="0.25">
      <c r="B62" s="132"/>
      <c r="C62" s="1206" t="s">
        <v>554</v>
      </c>
      <c r="D62" s="1207"/>
      <c r="E62" s="1208"/>
      <c r="F62" s="133">
        <v>90</v>
      </c>
      <c r="G62" s="133">
        <v>108</v>
      </c>
      <c r="H62" s="134">
        <v>90</v>
      </c>
    </row>
    <row r="63" spans="2:8" ht="52.5" customHeight="1" thickBot="1" x14ac:dyDescent="0.25">
      <c r="B63" s="135"/>
      <c r="C63" s="1209" t="s">
        <v>49</v>
      </c>
      <c r="D63" s="1209"/>
      <c r="E63" s="1210"/>
      <c r="F63" s="136">
        <v>4089</v>
      </c>
      <c r="G63" s="136">
        <v>3964</v>
      </c>
      <c r="H63" s="137">
        <v>4054</v>
      </c>
    </row>
    <row r="64" spans="2:8" ht="13" x14ac:dyDescent="0.2"/>
  </sheetData>
  <sheetProtection algorithmName="SHA-512" hashValue="O4kTtxBDorNJ9zKOqz2sFuKIRgtqv3TGS70ZGmeFOiLFKI5eZbhIFcMs6e5G0Ss4SST3fDHFlmNLVJbS0vZCJA==" saltValue="M4s1vDk3g/2gfi0WvuyZ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122739</v>
      </c>
      <c r="E3" s="156"/>
      <c r="F3" s="157">
        <v>190274</v>
      </c>
      <c r="G3" s="158"/>
      <c r="H3" s="159"/>
    </row>
    <row r="4" spans="1:8" x14ac:dyDescent="0.2">
      <c r="A4" s="160"/>
      <c r="B4" s="161"/>
      <c r="C4" s="162"/>
      <c r="D4" s="163">
        <v>52311</v>
      </c>
      <c r="E4" s="164"/>
      <c r="F4" s="165">
        <v>88584</v>
      </c>
      <c r="G4" s="166"/>
      <c r="H4" s="167"/>
    </row>
    <row r="5" spans="1:8" x14ac:dyDescent="0.2">
      <c r="A5" s="148" t="s">
        <v>520</v>
      </c>
      <c r="B5" s="153"/>
      <c r="C5" s="154"/>
      <c r="D5" s="155">
        <v>284611</v>
      </c>
      <c r="E5" s="156"/>
      <c r="F5" s="157">
        <v>200194</v>
      </c>
      <c r="G5" s="158"/>
      <c r="H5" s="159"/>
    </row>
    <row r="6" spans="1:8" x14ac:dyDescent="0.2">
      <c r="A6" s="160"/>
      <c r="B6" s="161"/>
      <c r="C6" s="162"/>
      <c r="D6" s="163">
        <v>128604</v>
      </c>
      <c r="E6" s="164"/>
      <c r="F6" s="165">
        <v>106422</v>
      </c>
      <c r="G6" s="166"/>
      <c r="H6" s="167"/>
    </row>
    <row r="7" spans="1:8" x14ac:dyDescent="0.2">
      <c r="A7" s="148" t="s">
        <v>521</v>
      </c>
      <c r="B7" s="153"/>
      <c r="C7" s="154"/>
      <c r="D7" s="155">
        <v>744674</v>
      </c>
      <c r="E7" s="156"/>
      <c r="F7" s="157">
        <v>196914</v>
      </c>
      <c r="G7" s="158"/>
      <c r="H7" s="159"/>
    </row>
    <row r="8" spans="1:8" x14ac:dyDescent="0.2">
      <c r="A8" s="160"/>
      <c r="B8" s="161"/>
      <c r="C8" s="162"/>
      <c r="D8" s="163">
        <v>164248</v>
      </c>
      <c r="E8" s="164"/>
      <c r="F8" s="165">
        <v>98966</v>
      </c>
      <c r="G8" s="166"/>
      <c r="H8" s="167"/>
    </row>
    <row r="9" spans="1:8" x14ac:dyDescent="0.2">
      <c r="A9" s="148" t="s">
        <v>522</v>
      </c>
      <c r="B9" s="153"/>
      <c r="C9" s="154"/>
      <c r="D9" s="155">
        <v>278431</v>
      </c>
      <c r="E9" s="156"/>
      <c r="F9" s="157">
        <v>204757</v>
      </c>
      <c r="G9" s="158"/>
      <c r="H9" s="159"/>
    </row>
    <row r="10" spans="1:8" x14ac:dyDescent="0.2">
      <c r="A10" s="160"/>
      <c r="B10" s="161"/>
      <c r="C10" s="162"/>
      <c r="D10" s="163">
        <v>190008</v>
      </c>
      <c r="E10" s="164"/>
      <c r="F10" s="165">
        <v>106071</v>
      </c>
      <c r="G10" s="166"/>
      <c r="H10" s="167"/>
    </row>
    <row r="11" spans="1:8" x14ac:dyDescent="0.2">
      <c r="A11" s="148" t="s">
        <v>523</v>
      </c>
      <c r="B11" s="153"/>
      <c r="C11" s="154"/>
      <c r="D11" s="155">
        <v>239365</v>
      </c>
      <c r="E11" s="156"/>
      <c r="F11" s="157">
        <v>194971</v>
      </c>
      <c r="G11" s="158"/>
      <c r="H11" s="159"/>
    </row>
    <row r="12" spans="1:8" x14ac:dyDescent="0.2">
      <c r="A12" s="160"/>
      <c r="B12" s="161"/>
      <c r="C12" s="168"/>
      <c r="D12" s="163">
        <v>57658</v>
      </c>
      <c r="E12" s="164"/>
      <c r="F12" s="165">
        <v>105966</v>
      </c>
      <c r="G12" s="166"/>
      <c r="H12" s="167"/>
    </row>
    <row r="13" spans="1:8" x14ac:dyDescent="0.2">
      <c r="A13" s="148"/>
      <c r="B13" s="153"/>
      <c r="C13" s="169"/>
      <c r="D13" s="170">
        <v>333964</v>
      </c>
      <c r="E13" s="171"/>
      <c r="F13" s="172">
        <v>197422</v>
      </c>
      <c r="G13" s="173"/>
      <c r="H13" s="159"/>
    </row>
    <row r="14" spans="1:8" x14ac:dyDescent="0.2">
      <c r="A14" s="160"/>
      <c r="B14" s="161"/>
      <c r="C14" s="162"/>
      <c r="D14" s="163">
        <v>118566</v>
      </c>
      <c r="E14" s="164"/>
      <c r="F14" s="165">
        <v>101202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3.12</v>
      </c>
      <c r="C19" s="174">
        <f>ROUND(VALUE(SUBSTITUTE(実質収支比率等に係る経年分析!G$48,"▲","-")),2)</f>
        <v>5.15</v>
      </c>
      <c r="D19" s="174">
        <f>ROUND(VALUE(SUBSTITUTE(実質収支比率等に係る経年分析!H$48,"▲","-")),2)</f>
        <v>7.88</v>
      </c>
      <c r="E19" s="174">
        <f>ROUND(VALUE(SUBSTITUTE(実質収支比率等に係る経年分析!I$48,"▲","-")),2)</f>
        <v>6.87</v>
      </c>
      <c r="F19" s="174">
        <f>ROUND(VALUE(SUBSTITUTE(実質収支比率等に係る経年分析!J$48,"▲","-")),2)</f>
        <v>4.9800000000000004</v>
      </c>
    </row>
    <row r="20" spans="1:11" x14ac:dyDescent="0.2">
      <c r="A20" s="174" t="s">
        <v>53</v>
      </c>
      <c r="B20" s="174">
        <f>ROUND(VALUE(SUBSTITUTE(実質収支比率等に係る経年分析!F$47,"▲","-")),2)</f>
        <v>38</v>
      </c>
      <c r="C20" s="174">
        <f>ROUND(VALUE(SUBSTITUTE(実質収支比率等に係る経年分析!G$47,"▲","-")),2)</f>
        <v>34.200000000000003</v>
      </c>
      <c r="D20" s="174">
        <f>ROUND(VALUE(SUBSTITUTE(実質収支比率等に係る経年分析!H$47,"▲","-")),2)</f>
        <v>32.409999999999997</v>
      </c>
      <c r="E20" s="174">
        <f>ROUND(VALUE(SUBSTITUTE(実質収支比率等に係る経年分析!I$47,"▲","-")),2)</f>
        <v>37.71</v>
      </c>
      <c r="F20" s="174">
        <f>ROUND(VALUE(SUBSTITUTE(実質収支比率等に係る経年分析!J$47,"▲","-")),2)</f>
        <v>37.229999999999997</v>
      </c>
    </row>
    <row r="21" spans="1:11" x14ac:dyDescent="0.2">
      <c r="A21" s="174" t="s">
        <v>54</v>
      </c>
      <c r="B21" s="174">
        <f>IF(ISNUMBER(VALUE(SUBSTITUTE(実質収支比率等に係る経年分析!F$49,"▲","-"))),ROUND(VALUE(SUBSTITUTE(実質収支比率等に係る経年分析!F$49,"▲","-")),2),NA())</f>
        <v>-3.28</v>
      </c>
      <c r="C21" s="174">
        <f>IF(ISNUMBER(VALUE(SUBSTITUTE(実質収支比率等に係る経年分析!G$49,"▲","-"))),ROUND(VALUE(SUBSTITUTE(実質収支比率等に係る経年分析!G$49,"▲","-")),2),NA())</f>
        <v>-1.18</v>
      </c>
      <c r="D21" s="174">
        <f>IF(ISNUMBER(VALUE(SUBSTITUTE(実質収支比率等に係る経年分析!H$49,"▲","-"))),ROUND(VALUE(SUBSTITUTE(実質収支比率等に係る経年分析!H$49,"▲","-")),2),NA())</f>
        <v>3.33</v>
      </c>
      <c r="E21" s="174">
        <f>IF(ISNUMBER(VALUE(SUBSTITUTE(実質収支比率等に係る経年分析!I$49,"▲","-"))),ROUND(VALUE(SUBSTITUTE(実質収支比率等に係る経年分析!I$49,"▲","-")),2),NA())</f>
        <v>14.37</v>
      </c>
      <c r="F21" s="174">
        <f>IF(ISNUMBER(VALUE(SUBSTITUTE(実質収支比率等に係る経年分析!J$49,"▲","-"))),ROUND(VALUE(SUBSTITUTE(実質収支比率等に係る経年分析!J$49,"▲","-")),2),NA())</f>
        <v>-1.8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0.61</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0.53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2">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0.56000000000000005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1.1200000000000001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0.25</v>
      </c>
    </row>
    <row r="32" spans="1:11" x14ac:dyDescent="0.2">
      <c r="A32" s="175" t="str">
        <f>IF(連結実質赤字比率に係る赤字・黒字の構成分析!C$38="",NA(),連結実質赤字比率に係る赤字・黒字の構成分析!C$38)</f>
        <v>介護サービス事業特別会計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0.28999999999999998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0.64</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1.1599999999999999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1.48</v>
      </c>
    </row>
    <row r="34" spans="1:16" x14ac:dyDescent="0.2">
      <c r="A34" s="175" t="str">
        <f>IF(連結実質赤字比率に係る赤字・黒字の構成分析!C$36="",NA(),連結実質赤字比率に係る赤字・黒字の構成分析!C$36)</f>
        <v>国民健康保険病院事業会計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7.62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5.62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4.68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3.11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5.15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7.88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6.86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4.9800000000000004</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21.78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21.9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21.98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21.14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21.57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718</v>
      </c>
      <c r="E42" s="176"/>
      <c r="F42" s="176"/>
      <c r="G42" s="176">
        <f>'実質公債費比率（分子）の構造'!L$52</f>
        <v>710</v>
      </c>
      <c r="H42" s="176"/>
      <c r="I42" s="176"/>
      <c r="J42" s="176">
        <f>'実質公債費比率（分子）の構造'!M$52</f>
        <v>684</v>
      </c>
      <c r="K42" s="176"/>
      <c r="L42" s="176"/>
      <c r="M42" s="176">
        <f>'実質公債費比率（分子）の構造'!N$52</f>
        <v>671</v>
      </c>
      <c r="N42" s="176"/>
      <c r="O42" s="176"/>
      <c r="P42" s="176">
        <f>'実質公債費比率（分子）の構造'!O$52</f>
        <v>651</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3</v>
      </c>
      <c r="C44" s="176"/>
      <c r="D44" s="176"/>
      <c r="E44" s="176">
        <f>'実質公債費比率（分子）の構造'!L$50</f>
        <v>2</v>
      </c>
      <c r="F44" s="176"/>
      <c r="G44" s="176"/>
      <c r="H44" s="176">
        <f>'実質公債費比率（分子）の構造'!M$50</f>
        <v>2</v>
      </c>
      <c r="I44" s="176"/>
      <c r="J44" s="176"/>
      <c r="K44" s="176">
        <f>'実質公債費比率（分子）の構造'!N$50</f>
        <v>2</v>
      </c>
      <c r="L44" s="176"/>
      <c r="M44" s="176"/>
      <c r="N44" s="176">
        <f>'実質公債費比率（分子）の構造'!O$50</f>
        <v>3</v>
      </c>
      <c r="O44" s="176"/>
      <c r="P44" s="176"/>
    </row>
    <row r="45" spans="1:16" x14ac:dyDescent="0.2">
      <c r="A45" s="176" t="s">
        <v>63</v>
      </c>
      <c r="B45" s="176">
        <f>'実質公債費比率（分子）の構造'!K$49</f>
        <v>0</v>
      </c>
      <c r="C45" s="176"/>
      <c r="D45" s="176"/>
      <c r="E45" s="176">
        <f>'実質公債費比率（分子）の構造'!L$49</f>
        <v>4</v>
      </c>
      <c r="F45" s="176"/>
      <c r="G45" s="176"/>
      <c r="H45" s="176">
        <f>'実質公債費比率（分子）の構造'!M$49</f>
        <v>4</v>
      </c>
      <c r="I45" s="176"/>
      <c r="J45" s="176"/>
      <c r="K45" s="176">
        <f>'実質公債費比率（分子）の構造'!N$49</f>
        <v>4</v>
      </c>
      <c r="L45" s="176"/>
      <c r="M45" s="176"/>
      <c r="N45" s="176">
        <f>'実質公債費比率（分子）の構造'!O$49</f>
        <v>4</v>
      </c>
      <c r="O45" s="176"/>
      <c r="P45" s="176"/>
    </row>
    <row r="46" spans="1:16" x14ac:dyDescent="0.2">
      <c r="A46" s="176" t="s">
        <v>64</v>
      </c>
      <c r="B46" s="176">
        <f>'実質公債費比率（分子）の構造'!K$48</f>
        <v>280</v>
      </c>
      <c r="C46" s="176"/>
      <c r="D46" s="176"/>
      <c r="E46" s="176">
        <f>'実質公債費比率（分子）の構造'!L$48</f>
        <v>256</v>
      </c>
      <c r="F46" s="176"/>
      <c r="G46" s="176"/>
      <c r="H46" s="176">
        <f>'実質公債費比率（分子）の構造'!M$48</f>
        <v>235</v>
      </c>
      <c r="I46" s="176"/>
      <c r="J46" s="176"/>
      <c r="K46" s="176">
        <f>'実質公債費比率（分子）の構造'!N$48</f>
        <v>254</v>
      </c>
      <c r="L46" s="176"/>
      <c r="M46" s="176"/>
      <c r="N46" s="176">
        <f>'実質公債費比率（分子）の構造'!O$48</f>
        <v>244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786</v>
      </c>
      <c r="C49" s="176"/>
      <c r="D49" s="176"/>
      <c r="E49" s="176">
        <f>'実質公債費比率（分子）の構造'!L$45</f>
        <v>816</v>
      </c>
      <c r="F49" s="176"/>
      <c r="G49" s="176"/>
      <c r="H49" s="176">
        <f>'実質公債費比率（分子）の構造'!M$45</f>
        <v>775</v>
      </c>
      <c r="I49" s="176"/>
      <c r="J49" s="176"/>
      <c r="K49" s="176">
        <f>'実質公債費比率（分子）の構造'!N$45</f>
        <v>789</v>
      </c>
      <c r="L49" s="176"/>
      <c r="M49" s="176"/>
      <c r="N49" s="176">
        <f>'実質公債費比率（分子）の構造'!O$45</f>
        <v>792</v>
      </c>
      <c r="O49" s="176"/>
      <c r="P49" s="176"/>
    </row>
    <row r="50" spans="1:16" x14ac:dyDescent="0.2">
      <c r="A50" s="176" t="s">
        <v>67</v>
      </c>
      <c r="B50" s="176" t="e">
        <f>NA()</f>
        <v>#N/A</v>
      </c>
      <c r="C50" s="176">
        <f>IF(ISNUMBER('実質公債費比率（分子）の構造'!K$53),'実質公債費比率（分子）の構造'!K$53,NA())</f>
        <v>351</v>
      </c>
      <c r="D50" s="176" t="e">
        <f>NA()</f>
        <v>#N/A</v>
      </c>
      <c r="E50" s="176" t="e">
        <f>NA()</f>
        <v>#N/A</v>
      </c>
      <c r="F50" s="176">
        <f>IF(ISNUMBER('実質公債費比率（分子）の構造'!L$53),'実質公債費比率（分子）の構造'!L$53,NA())</f>
        <v>368</v>
      </c>
      <c r="G50" s="176" t="e">
        <f>NA()</f>
        <v>#N/A</v>
      </c>
      <c r="H50" s="176" t="e">
        <f>NA()</f>
        <v>#N/A</v>
      </c>
      <c r="I50" s="176">
        <f>IF(ISNUMBER('実質公債費比率（分子）の構造'!M$53),'実質公債費比率（分子）の構造'!M$53,NA())</f>
        <v>332</v>
      </c>
      <c r="J50" s="176" t="e">
        <f>NA()</f>
        <v>#N/A</v>
      </c>
      <c r="K50" s="176" t="e">
        <f>NA()</f>
        <v>#N/A</v>
      </c>
      <c r="L50" s="176">
        <f>IF(ISNUMBER('実質公債費比率（分子）の構造'!N$53),'実質公債費比率（分子）の構造'!N$53,NA())</f>
        <v>378</v>
      </c>
      <c r="M50" s="176" t="e">
        <f>NA()</f>
        <v>#N/A</v>
      </c>
      <c r="N50" s="176" t="e">
        <f>NA()</f>
        <v>#N/A</v>
      </c>
      <c r="O50" s="176">
        <f>IF(ISNUMBER('実質公債費比率（分子）の構造'!O$53),'実質公債費比率（分子）の構造'!O$53,NA())</f>
        <v>392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6189</v>
      </c>
      <c r="E56" s="175"/>
      <c r="F56" s="175"/>
      <c r="G56" s="175">
        <f>'将来負担比率（分子）の構造'!J$52</f>
        <v>6205</v>
      </c>
      <c r="H56" s="175"/>
      <c r="I56" s="175"/>
      <c r="J56" s="175">
        <f>'将来負担比率（分子）の構造'!K$52</f>
        <v>7110</v>
      </c>
      <c r="K56" s="175"/>
      <c r="L56" s="175"/>
      <c r="M56" s="175">
        <f>'将来負担比率（分子）の構造'!L$52</f>
        <v>7009</v>
      </c>
      <c r="N56" s="175"/>
      <c r="O56" s="175"/>
      <c r="P56" s="175">
        <f>'将来負担比率（分子）の構造'!M$52</f>
        <v>6652</v>
      </c>
    </row>
    <row r="57" spans="1:16" x14ac:dyDescent="0.2">
      <c r="A57" s="175" t="s">
        <v>42</v>
      </c>
      <c r="B57" s="175"/>
      <c r="C57" s="175"/>
      <c r="D57" s="175">
        <f>'将来負担比率（分子）の構造'!I$51</f>
        <v>243</v>
      </c>
      <c r="E57" s="175"/>
      <c r="F57" s="175"/>
      <c r="G57" s="175">
        <f>'将来負担比率（分子）の構造'!J$51</f>
        <v>198</v>
      </c>
      <c r="H57" s="175"/>
      <c r="I57" s="175"/>
      <c r="J57" s="175">
        <f>'将来負担比率（分子）の構造'!K$51</f>
        <v>156</v>
      </c>
      <c r="K57" s="175"/>
      <c r="L57" s="175"/>
      <c r="M57" s="175">
        <f>'将来負担比率（分子）の構造'!L$51</f>
        <v>115</v>
      </c>
      <c r="N57" s="175"/>
      <c r="O57" s="175"/>
      <c r="P57" s="175">
        <f>'将来負担比率（分子）の構造'!M$51</f>
        <v>85</v>
      </c>
    </row>
    <row r="58" spans="1:16" x14ac:dyDescent="0.2">
      <c r="A58" s="175" t="s">
        <v>41</v>
      </c>
      <c r="B58" s="175"/>
      <c r="C58" s="175"/>
      <c r="D58" s="175">
        <f>'将来負担比率（分子）の構造'!I$50</f>
        <v>3558</v>
      </c>
      <c r="E58" s="175"/>
      <c r="F58" s="175"/>
      <c r="G58" s="175">
        <f>'将来負担比率（分子）の構造'!J$50</f>
        <v>3412</v>
      </c>
      <c r="H58" s="175"/>
      <c r="I58" s="175"/>
      <c r="J58" s="175">
        <f>'将来負担比率（分子）の構造'!K$50</f>
        <v>4089</v>
      </c>
      <c r="K58" s="175"/>
      <c r="L58" s="175"/>
      <c r="M58" s="175">
        <f>'将来負担比率（分子）の構造'!L$50</f>
        <v>3964</v>
      </c>
      <c r="N58" s="175"/>
      <c r="O58" s="175"/>
      <c r="P58" s="175">
        <f>'将来負担比率（分子）の構造'!M$50</f>
        <v>4054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683</v>
      </c>
      <c r="C62" s="175"/>
      <c r="D62" s="175"/>
      <c r="E62" s="175">
        <f>'将来負担比率（分子）の構造'!J$45</f>
        <v>647</v>
      </c>
      <c r="F62" s="175"/>
      <c r="G62" s="175"/>
      <c r="H62" s="175">
        <f>'将来負担比率（分子）の構造'!K$45</f>
        <v>648</v>
      </c>
      <c r="I62" s="175"/>
      <c r="J62" s="175"/>
      <c r="K62" s="175">
        <f>'将来負担比率（分子）の構造'!L$45</f>
        <v>511</v>
      </c>
      <c r="L62" s="175"/>
      <c r="M62" s="175"/>
      <c r="N62" s="175">
        <f>'将来負担比率（分子）の構造'!M$45</f>
        <v>581</v>
      </c>
      <c r="O62" s="175"/>
      <c r="P62" s="175"/>
    </row>
    <row r="63" spans="1:16" x14ac:dyDescent="0.2">
      <c r="A63" s="175" t="s">
        <v>34</v>
      </c>
      <c r="B63" s="175">
        <f>'将来負担比率（分子）の構造'!I$44</f>
        <v>49</v>
      </c>
      <c r="C63" s="175"/>
      <c r="D63" s="175"/>
      <c r="E63" s="175">
        <f>'将来負担比率（分子）の構造'!J$44</f>
        <v>44</v>
      </c>
      <c r="F63" s="175"/>
      <c r="G63" s="175"/>
      <c r="H63" s="175">
        <f>'将来負担比率（分子）の構造'!K$44</f>
        <v>72</v>
      </c>
      <c r="I63" s="175"/>
      <c r="J63" s="175"/>
      <c r="K63" s="175">
        <f>'将来負担比率（分子）の構造'!L$44</f>
        <v>68</v>
      </c>
      <c r="L63" s="175"/>
      <c r="M63" s="175"/>
      <c r="N63" s="175">
        <f>'将来負担比率（分子）の構造'!M$44</f>
        <v>64</v>
      </c>
      <c r="O63" s="175"/>
      <c r="P63" s="175"/>
    </row>
    <row r="64" spans="1:16" x14ac:dyDescent="0.2">
      <c r="A64" s="175" t="s">
        <v>33</v>
      </c>
      <c r="B64" s="175">
        <f>'将来負担比率（分子）の構造'!I$43</f>
        <v>2561</v>
      </c>
      <c r="C64" s="175"/>
      <c r="D64" s="175"/>
      <c r="E64" s="175">
        <f>'将来負担比率（分子）の構造'!J$43</f>
        <v>2473</v>
      </c>
      <c r="F64" s="175"/>
      <c r="G64" s="175"/>
      <c r="H64" s="175">
        <f>'将来負担比率（分子）の構造'!K$43</f>
        <v>2194</v>
      </c>
      <c r="I64" s="175"/>
      <c r="J64" s="175"/>
      <c r="K64" s="175">
        <f>'将来負担比率（分子）の構造'!L$43</f>
        <v>1930</v>
      </c>
      <c r="L64" s="175"/>
      <c r="M64" s="175"/>
      <c r="N64" s="175">
        <f>'将来負担比率（分子）の構造'!M$43</f>
        <v>1658</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7130</v>
      </c>
      <c r="C66" s="175"/>
      <c r="D66" s="175"/>
      <c r="E66" s="175">
        <f>'将来負担比率（分子）の構造'!J$41</f>
        <v>7265</v>
      </c>
      <c r="F66" s="175"/>
      <c r="G66" s="175"/>
      <c r="H66" s="175">
        <f>'将来負担比率（分子）の構造'!K$41</f>
        <v>9508</v>
      </c>
      <c r="I66" s="175"/>
      <c r="J66" s="175"/>
      <c r="K66" s="175">
        <f>'将来負担比率（分子）の構造'!L$41</f>
        <v>9242</v>
      </c>
      <c r="L66" s="175"/>
      <c r="M66" s="175"/>
      <c r="N66" s="175">
        <f>'将来負担比率（分子）の構造'!M$41</f>
        <v>8798</v>
      </c>
      <c r="O66" s="175"/>
      <c r="P66" s="175"/>
    </row>
    <row r="67" spans="1:16" x14ac:dyDescent="0.2">
      <c r="A67" s="175" t="s">
        <v>71</v>
      </c>
      <c r="B67" s="175" t="e">
        <f>NA()</f>
        <v>#N/A</v>
      </c>
      <c r="C67" s="175">
        <f>IF(ISNUMBER('将来負担比率（分子）の構造'!I$53), IF('将来負担比率（分子）の構造'!I$53 &lt; 0, 0, '将来負担比率（分子）の構造'!I$53), NA())</f>
        <v>435</v>
      </c>
      <c r="D67" s="175" t="e">
        <f>NA()</f>
        <v>#N/A</v>
      </c>
      <c r="E67" s="175" t="e">
        <f>NA()</f>
        <v>#N/A</v>
      </c>
      <c r="F67" s="175">
        <f>IF(ISNUMBER('将来負担比率（分子）の構造'!J$53), IF('将来負担比率（分子）の構造'!J$53 &lt; 0, 0, '将来負担比率（分子）の構造'!J$53), NA())</f>
        <v>614</v>
      </c>
      <c r="G67" s="175" t="e">
        <f>NA()</f>
        <v>#N/A</v>
      </c>
      <c r="H67" s="175" t="e">
        <f>NA()</f>
        <v>#N/A</v>
      </c>
      <c r="I67" s="175">
        <f>IF(ISNUMBER('将来負担比率（分子）の構造'!K$53), IF('将来負担比率（分子）の構造'!K$53 &lt; 0, 0, '将来負担比率（分子）の構造'!K$53), NA())</f>
        <v>1068</v>
      </c>
      <c r="J67" s="175" t="e">
        <f>NA()</f>
        <v>#N/A</v>
      </c>
      <c r="K67" s="175" t="e">
        <f>NA()</f>
        <v>#N/A</v>
      </c>
      <c r="L67" s="175">
        <f>IF(ISNUMBER('将来負担比率（分子）の構造'!L$53), IF('将来負担比率（分子）の構造'!L$53 &lt; 0, 0, '将来負担比率（分子）の構造'!L$53), NA())</f>
        <v>664</v>
      </c>
      <c r="M67" s="175" t="e">
        <f>NA()</f>
        <v>#N/A</v>
      </c>
      <c r="N67" s="175" t="e">
        <f>NA()</f>
        <v>#N/A</v>
      </c>
      <c r="O67" s="175">
        <f>IF(ISNUMBER('将来負担比率（分子）の構造'!M$53), IF('将来負担比率（分子）の構造'!M$53 &lt; 0, 0, '将来負担比率（分子）の構造'!M$53), NA())</f>
        <v>309</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1478</v>
      </c>
      <c r="C72" s="179">
        <f>基金残高に係る経年分析!G55</f>
        <v>1670</v>
      </c>
      <c r="D72" s="179">
        <f>基金残高に係る経年分析!H55</f>
        <v>1670</v>
      </c>
    </row>
    <row r="73" spans="1:16" x14ac:dyDescent="0.2">
      <c r="A73" s="178" t="s">
        <v>74</v>
      </c>
      <c r="B73" s="179">
        <f>基金残高に係る経年分析!F56</f>
        <v>580</v>
      </c>
      <c r="C73" s="179">
        <f>基金残高に係る経年分析!G56</f>
        <v>280</v>
      </c>
      <c r="D73" s="179">
        <f>基金残高に係る経年分析!H56</f>
        <v>490</v>
      </c>
    </row>
    <row r="74" spans="1:16" x14ac:dyDescent="0.2">
      <c r="A74" s="178" t="s">
        <v>75</v>
      </c>
      <c r="B74" s="179">
        <f>基金残高に係る経年分析!F57</f>
        <v>2031</v>
      </c>
      <c r="C74" s="179">
        <f>基金残高に係る経年分析!G57</f>
        <v>2013</v>
      </c>
      <c r="D74" s="179">
        <f>基金残高に係る経年分析!H57</f>
        <v>1894</v>
      </c>
    </row>
  </sheetData>
  <sheetProtection algorithmName="SHA-512" hashValue="c0dW6JDhnf4uPQWXaPh0leSwUUdo1/1HdHd8gzbGJYlBoFr4aeAXrtBGuKAZOn2rxzL/LwoVAF6+wpxhEQ8+5A==" saltValue="cv/p6PWmNNrLET+EP5K/O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2025-02-19T00:22:31Z</dcterms:created>
  <dcterms:modified xsi:type="dcterms:W3CDTF">2025-03-14T01:23:39Z</dcterms:modified>
  <cp:category/>
</cp:coreProperties>
</file>