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X:\060財政係\01 財政の公表・広報掲載\財政状況資料集\R4決算\240322_修正\"/>
    </mc:Choice>
  </mc:AlternateContent>
  <xr:revisionPtr revIDLastSave="0" documentId="13_ncr:1_{0D2877C6-444E-471E-96EF-1677CFA35BCB}"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2)"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E36" i="10"/>
  <c r="C36" i="10"/>
  <c r="CO35" i="10"/>
  <c r="BE35" i="10"/>
  <c r="C35" i="10"/>
  <c r="CO34" i="10"/>
  <c r="BW34" i="10"/>
  <c r="BW35" i="10" s="1"/>
  <c r="BW36" i="10" s="1"/>
  <c r="BE34" i="10"/>
  <c r="C34" i="10"/>
  <c r="U34" i="10" s="1"/>
  <c r="U35" i="10" s="1"/>
  <c r="U36" i="10" s="1"/>
  <c r="U37"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<sst xmlns="http://schemas.openxmlformats.org/spreadsheetml/2006/main" count="1081" uniqueCount="592">
  <si>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</si>
  <si>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</si>
  <si>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</si>
  <si>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</si>
  <si>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</si>
  <si>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</si>
  <si>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</si>
  <si>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</si>
  <si>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</si>
  <si>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</si>
  <si>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</si>
  <si>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</si>
  <si>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</si>
  <si>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</si>
  <si>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</si>
  <si>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</si>
  <si>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</si>
  <si>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</si>
  <si>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</si>
  <si>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</si>
  <si>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</si>
  <si>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</si>
  <si>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</si>
  <si>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</si>
  <si>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</si>
  <si>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</si>
  <si>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</si>
  <si>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</si>
  <si>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</si>
  <si>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</si>
  <si>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</si>
  <si>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</si>
  <si>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</si>
  <si>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</si>
  <si>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</si>
  <si>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</si>
  <si>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</si>
  <si>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</si>
  <si>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</si>
  <si>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</si>
  <si>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</si>
  <si>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</si>
  <si>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</si>
  <si>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</si>
  <si>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</si>
  <si>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</si>
  <si>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</si>
  <si>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</si>
  <si>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</si>
  <si>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</si>
  <si>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</si>
  <si>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</si>
  <si>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</si>
  <si>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</si>
  <si>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</si>
  <si>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</si>
  <si>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</si>
  <si>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</si>
  <si>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</si>
  <si>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</si>
  <si>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</si>
  <si>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</si>
  <si>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</si>
  <si>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</si>
  <si>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</si>
  <si>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</si>
  <si>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</si>
  <si>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</si>
  <si>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</si>
  <si>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</si>
  <si>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</si>
  <si>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</si>
  <si>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</si>
  <si>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</si>
  <si>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</si>
  <si>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</si>
  <si>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</si>
  <si>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</si>
  <si>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</si>
  <si>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</si>
  <si>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</si>
  <si>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</si>
  <si>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</si>
  <si>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</si>
  <si>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</si>
  <si>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</si>
  <si>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</si>
  <si>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</si>
  <si>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</si>
  <si>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</si>
  <si>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</si>
  <si>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</si>
  <si>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</si>
  <si>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</si>
  <si>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</si>
  <si>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</si>
  <si>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</si>
  <si>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</si>
  <si>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</si>
  <si>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</si>
  <si>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大樹町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</si>
  <si>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</si>
  <si>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</si>
  <si>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</si>
  <si>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</si>
  <si>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</si>
  <si>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</si>
  <si>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</si>
  <si>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</si>
  <si>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</si>
  <si>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</si>
  <si>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</si>
  <si>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</si>
  <si>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</si>
  <si>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</si>
  <si>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</si>
  <si>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</si>
  <si>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</si>
  <si>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</si>
  <si>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</si>
  <si>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</si>
  <si>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</si>
  <si>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</si>
  <si>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</si>
  <si>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</si>
  <si>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</si>
  <si>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</si>
  <si>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</si>
  <si>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</si>
  <si>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</si>
  <si>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</si>
  <si>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</si>
  <si>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</si>
  <si>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</si>
  <si>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</si>
  <si>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</si>
  <si>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</si>
  <si>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</si>
  <si>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</si>
  <si>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</si>
  <si>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</si>
  <si>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</si>
  <si>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</si>
  <si>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</si>
  <si>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</si>
  <si>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</si>
  <si>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</si>
  <si>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</si>
  <si>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</si>
  <si>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</si>
  <si>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</si>
  <si>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</si>
  <si>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</si>
  <si>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</si>
  <si>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</si>
  <si>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</si>
  <si>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</si>
  <si>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</si>
  <si>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</si>
  <si>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</si>
  <si>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</si>
  <si>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</si>
  <si>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</si>
  <si>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</si>
  <si>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</si>
  <si>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</si>
  <si>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</si>
  <si>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</si>
  <si>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</si>
  <si>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</si>
  <si>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</si>
  <si>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</si>
  <si>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</si>
  <si>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</si>
  <si>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</si>
  <si>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</si>
  <si>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</si>
  <si>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</si>
  <si>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</si>
  <si>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</si>
  <si>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</si>
  <si>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</si>
  <si>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</si>
  <si>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</si>
  <si>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</si>
  <si>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</si>
  <si>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</si>
  <si>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</si>
  <si>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</si>
  <si>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</si>
  <si>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</si>
  <si>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</si>
  <si>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</si>
  <si>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</si>
  <si>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</si>
  <si>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</si>
  <si>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</si>
  <si>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</si>
  <si>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</si>
  <si>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</si>
  <si>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</si>
  <si>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</si>
  <si>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</si>
  <si>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</si>
  <si>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</si>
  <si>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</si>
  <si>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</si>
  <si>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</si>
  <si>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</si>
  <si>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</si>
  <si>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</si>
  <si>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</si>
  <si>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</si>
  <si>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</si>
  <si>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</si>
  <si>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</si>
  <si>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</si>
  <si>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</si>
  <si>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</si>
  <si>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北海道大樹町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</si>
  <si>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</si>
  <si>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</si>
  <si>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</si>
  <si>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</si>
  <si>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</si>
  <si>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</si>
  <si>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</si>
  <si>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</si>
  <si>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</si>
  <si>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</si>
  <si>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</si>
  <si>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</si>
  <si>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</si>
  <si>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</si>
  <si>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</si>
  <si>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</si>
  <si>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</si>
  <si>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</si>
  <si>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</si>
  <si>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</si>
  <si>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</si>
  <si>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</si>
  <si>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</si>
  <si>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</si>
  <si>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</si>
  <si>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</si>
  <si>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</si>
  <si>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</si>
  <si>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</si>
  <si>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</si>
  <si>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</si>
  <si>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</si>
  <si>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</si>
  <si>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</si>
  <si>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</si>
  <si>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</si>
  <si>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</si>
  <si>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</si>
  <si>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</si>
  <si>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</si>
  <si>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</si>
  <si>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</si>
  <si>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</si>
  <si>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</si>
  <si>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</si>
  <si>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</si>
  <si>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</si>
  <si>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</si>
  <si>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</si>
  <si>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</si>
  <si>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</si>
  <si>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</si>
  <si>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</si>
  <si>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</si>
  <si>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</si>
  <si>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</si>
  <si>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</si>
  <si>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</si>
  <si>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</si>
  <si>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</si>
  <si>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</si>
  <si>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</si>
  <si>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</si>
  <si>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</si>
  <si>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</si>
  <si>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</si>
  <si>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</si>
  <si>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</si>
  <si>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</si>
  <si>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</si>
  <si>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</si>
  <si>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</si>
  <si>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</si>
  <si>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</si>
  <si>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</si>
  <si>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</si>
  <si>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</si>
  <si>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</si>
  <si>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</si>
  <si>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</si>
  <si>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</si>
  <si>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</si>
  <si>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</si>
  <si>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</si>
  <si>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</si>
  <si>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</si>
  <si>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</si>
  <si>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</si>
  <si>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</si>
  <si>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</si>
  <si>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</si>
  <si>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</si>
  <si>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</si>
  <si>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</si>
  <si>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</si>
  <si>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</si>
  <si>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</si>
  <si>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</si>
  <si>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</si>
  <si>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</si>
  <si>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</si>
  <si>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</si>
  <si>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</si>
  <si>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</si>
  <si>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</si>
  <si>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</si>
  <si>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</si>
  <si>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</si>
  <si>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</si>
  <si>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</si>
  <si>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</si>
  <si>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</si>
  <si>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</si>
  <si>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</si>
  <si>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</si>
  <si>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</si>
  <si>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</si>
  <si>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</si>
  <si>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</si>
  <si>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</si>
  <si>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</si>
  <si>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</si>
  <si>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</si>
  <si>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</si>
  <si>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</si>
  <si>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</si>
  <si>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</si>
  <si>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</si>
  <si>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</si>
  <si>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</si>
  <si>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</si>
  <si>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</si>
  <si>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</si>
  <si>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</si>
  <si>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</si>
  <si>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</si>
  <si>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</si>
  <si>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</si>
  <si>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</si>
  <si>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</si>
  <si>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</si>
  <si>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</si>
  <si>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</si>
  <si>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</si>
  <si>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</si>
  <si>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</si>
  <si>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</si>
  <si>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</si>
  <si>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</si>
  <si>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</si>
  <si>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</si>
  <si>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</si>
  <si>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北海道大樹町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</si>
  <si>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</si>
  <si>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</si>
  <si>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</si>
  <si>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</si>
  <si>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</si>
  <si>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</si>
  <si>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</si>
  <si>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</si>
  <si>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</si>
  <si>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</si>
  <si>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</si>
  <si>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</si>
  <si>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</si>
  <si>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</si>
  <si>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</si>
  <si>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</si>
  <si>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</si>
  <si>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</si>
  <si>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</si>
  <si>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</si>
  <si>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</si>
  <si>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</si>
  <si>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</si>
  <si>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</si>
  <si>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</si>
  <si>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</si>
  <si>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</si>
  <si>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</si>
  <si>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</si>
  <si>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</si>
  <si>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</si>
  <si>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</si>
  <si>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</si>
  <si>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</si>
  <si>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</si>
  <si>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介護保険特別会計</t>
    <phoneticPr fontId="5"/>
  </si>
  <si>
    <t>介護サービス事業特別会計</t>
    <phoneticPr fontId="5"/>
  </si>
  <si>
    <t>水道事業会計</t>
    <phoneticPr fontId="5"/>
  </si>
  <si>
    <t>法適用企業</t>
    <phoneticPr fontId="5"/>
  </si>
  <si>
    <t>国民健康保険病院事業会計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</si>
  <si>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</si>
  <si>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</si>
  <si>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</si>
  <si>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</si>
  <si>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</si>
  <si>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</si>
  <si>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</si>
  <si>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</si>
  <si>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</si>
  <si>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</si>
  <si>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</si>
  <si>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</si>
  <si>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</si>
  <si>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</si>
  <si>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</si>
  <si>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</si>
  <si>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</si>
  <si>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</si>
  <si>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</si>
  <si>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</si>
  <si>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</si>
  <si>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</si>
  <si>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</si>
  <si>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</si>
  <si>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</si>
  <si>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</si>
  <si>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</si>
  <si>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</si>
  <si>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</si>
  <si>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</si>
  <si>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</si>
  <si>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</si>
  <si>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</si>
  <si>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</si>
  <si>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</si>
  <si>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</si>
  <si>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</si>
  <si>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</si>
  <si>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</si>
  <si>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</si>
  <si>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</si>
  <si>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</si>
  <si>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</si>
  <si>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</si>
  <si>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</si>
  <si>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</si>
  <si>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</si>
  <si>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</si>
  <si>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</si>
  <si>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</si>
  <si>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</si>
  <si>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</si>
  <si>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</si>
  <si>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</si>
  <si>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</si>
  <si>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</si>
  <si>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</si>
  <si>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</si>
  <si>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</si>
  <si>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</si>
  <si>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</si>
  <si>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</si>
  <si>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</si>
  <si>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</si>
  <si>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</si>
  <si>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</si>
  <si>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</si>
  <si>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</si>
  <si>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</si>
  <si>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</si>
  <si>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</si>
  <si>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</si>
  <si>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</si>
  <si>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</si>
  <si>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</si>
  <si>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</si>
  <si>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</si>
  <si>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</si>
  <si>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</si>
  <si>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</si>
  <si>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</si>
  <si>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</si>
  <si>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</si>
  <si>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</si>
  <si>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</si>
  <si>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</si>
  <si>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</si>
  <si>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</si>
  <si>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</si>
  <si>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</si>
  <si>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</si>
  <si>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</si>
  <si>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</si>
  <si>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</si>
  <si>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</si>
  <si>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</si>
  <si>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</si>
  <si>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</si>
  <si>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</si>
  <si>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</si>
  <si>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</si>
  <si>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</si>
  <si>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</si>
  <si>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</si>
  <si>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</si>
  <si>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</si>
  <si>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</si>
  <si>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</si>
  <si>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</si>
  <si>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</si>
  <si>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</si>
  <si>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</si>
  <si>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</si>
  <si>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</si>
  <si>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</si>
  <si>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</si>
  <si>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</si>
  <si>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</si>
  <si>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</si>
  <si>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</si>
  <si>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</si>
  <si>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</si>
  <si>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</si>
  <si>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</si>
  <si>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</si>
  <si>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</si>
  <si>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</si>
  <si>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</si>
  <si>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</si>
  <si>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</si>
  <si>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</si>
  <si>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</si>
  <si>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</si>
  <si>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</si>
  <si>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</si>
  <si>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</si>
  <si>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</si>
  <si>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</si>
  <si>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</si>
  <si>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</si>
  <si>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</si>
  <si>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</si>
  <si>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</si>
  <si>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</si>
  <si>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</si>
  <si>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</si>
  <si>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</si>
  <si>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</si>
  <si>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</si>
  <si>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</si>
  <si>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</si>
  <si>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7.43</t>
  </si>
  <si>
    <t>▲ 3.28</t>
  </si>
  <si>
    <t>▲ 1.18</t>
  </si>
  <si>
    <t>水道事業会計</t>
  </si>
  <si>
    <t>一般会計</t>
  </si>
  <si>
    <t>国民健康保険病院事業会計</t>
  </si>
  <si>
    <t>下水道事業会計</t>
  </si>
  <si>
    <t>介護保険特別会計</t>
  </si>
  <si>
    <t>介護サービス事業特別会計</t>
  </si>
  <si>
    <t>国民健康保険事業特別会計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</si>
  <si>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</si>
  <si>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</si>
  <si>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</si>
  <si>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</si>
  <si>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</si>
  <si>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</si>
  <si>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</si>
  <si>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</si>
  <si>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</si>
  <si>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</si>
  <si>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とかち広域消防事務組合</t>
    <rPh sb="3" eb="5">
      <t>コウイキ</t>
    </rPh>
    <rPh sb="5" eb="7">
      <t>ショウボウ</t>
    </rPh>
    <rPh sb="7" eb="9">
      <t>ジム</t>
    </rPh>
    <rPh sb="9" eb="11">
      <t>クミアイ</t>
    </rPh>
    <phoneticPr fontId="2"/>
  </si>
  <si>
    <t>南十勝複合事務組合</t>
    <rPh sb="0" eb="3">
      <t>ミナミトカチ</t>
    </rPh>
    <rPh sb="3" eb="5">
      <t>フクゴウ</t>
    </rPh>
    <rPh sb="5" eb="9">
      <t>ジムクミアイ</t>
    </rPh>
    <phoneticPr fontId="2"/>
  </si>
  <si>
    <t>公共施設整備基金</t>
    <phoneticPr fontId="5"/>
  </si>
  <si>
    <t>航空宇宙関連施設整備基金</t>
    <phoneticPr fontId="2"/>
  </si>
  <si>
    <t>魅力あるまちづくり推進基金</t>
    <phoneticPr fontId="2"/>
  </si>
  <si>
    <t>地域福祉基金</t>
    <phoneticPr fontId="2"/>
  </si>
  <si>
    <t>航空宇宙関連ビジネス推進基金</t>
    <phoneticPr fontId="2"/>
  </si>
  <si>
    <t>十勝圏複合事務組合</t>
    <rPh sb="0" eb="3">
      <t>トカチケン</t>
    </rPh>
    <rPh sb="3" eb="9">
      <t>フクゴウジムクミアイ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</si>
</sst>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A5E1-4D36-A07E-02CC4E6A8F3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156013</c:v>
                </c:pt>
                <c:pt idx="1">
                  <c:v>122739</c:v>
                </c:pt>
                <c:pt idx="2">
                  <c:v>284611</c:v>
                </c:pt>
                <c:pt idx="3">
                  <c:v>744674</c:v>
                </c:pt>
                <c:pt idx="4">
                  <c:v>278431</c:v>
                </c:pt>
              </c:numCache>
            </c:numRef>
          </c:val>
          <c:smooth val="0"/>
          <c:extLst>
            <c:ext xmlns:c16="http://schemas.microsoft.com/office/drawing/2014/chart" uri="{C3380CC4-5D6E-409C-BE32-E72D297353CC}">
              <c16:uniqueId val="{00000001-A5E1-4D36-A07E-02CC4E6A8F3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6.55</c:v>
                </c:pt>
                <c:pt idx="1">
                  <c:v>3.12</c:v>
                </c:pt>
                <c:pt idx="2">
                  <c:v>5.15</c:v>
                </c:pt>
                <c:pt idx="3">
                  <c:v>7.88</c:v>
                </c:pt>
                <c:pt idx="4">
                  <c:v>6.87</c:v>
                </c:pt>
              </c:numCache>
            </c:numRef>
          </c:val>
          <c:extLst>
            <c:ext xmlns:c16="http://schemas.microsoft.com/office/drawing/2014/chart" uri="{C3380CC4-5D6E-409C-BE32-E72D297353CC}">
              <c16:uniqueId val="{00000000-7ABA-47E3-8C1E-3E501D6968F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38.85</c:v>
                </c:pt>
                <c:pt idx="1">
                  <c:v>38</c:v>
                </c:pt>
                <c:pt idx="2">
                  <c:v>34.200000000000003</c:v>
                </c:pt>
                <c:pt idx="3">
                  <c:v>32.409999999999997</c:v>
                </c:pt>
                <c:pt idx="4">
                  <c:v>37.71</c:v>
                </c:pt>
              </c:numCache>
            </c:numRef>
          </c:val>
          <c:extLst>
            <c:ext xmlns:c16="http://schemas.microsoft.com/office/drawing/2014/chart" uri="{C3380CC4-5D6E-409C-BE32-E72D297353CC}">
              <c16:uniqueId val="{00000001-7ABA-47E3-8C1E-3E501D6968F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-7.43</c:v>
                </c:pt>
                <c:pt idx="1">
                  <c:v>-3.28</c:v>
                </c:pt>
                <c:pt idx="2">
                  <c:v>-1.18</c:v>
                </c:pt>
                <c:pt idx="3">
                  <c:v>3.33</c:v>
                </c:pt>
                <c:pt idx="4">
                  <c:v>14.37</c:v>
                </c:pt>
              </c:numCache>
            </c:numRef>
          </c:val>
          <c:smooth val="0"/>
          <c:extLst>
            <c:ext xmlns:c16="http://schemas.microsoft.com/office/drawing/2014/chart" uri="{C3380CC4-5D6E-409C-BE32-E72D297353CC}">
              <c16:uniqueId val="{00000002-7ABA-47E3-8C1E-3E501D6968F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0.16</c:v>
                </c:pt>
                <c:pt idx="2">
                  <c:v>#N/A</c:v>
                </c:pt>
                <c:pt idx="3">
                  <c:v>0.15</c:v>
                </c:pt>
                <c:pt idx="4">
                  <c:v>#N/A</c:v>
                </c:pt>
                <c:pt idx="5">
                  <c:v>0.61</c:v>
                </c:pt>
                <c:pt idx="6">
                  <c:v>0</c:v>
                </c:pt>
                <c:pt idx="7">
                  <c:v>0</c:v>
                </c:pt>
                <c:pt idx="8">
                  <c:v>0</c:v>
                </c:pt>
                <c:pt idx="9">
                  <c:v>0</c:v>
                </c:pt>
              </c:numCache>
            </c:numRef>
          </c:val>
          <c:extLst>
            <c:ext xmlns:c16="http://schemas.microsoft.com/office/drawing/2014/chart" uri="{C3380CC4-5D6E-409C-BE32-E72D297353CC}">
              <c16:uniqueId val="{00000000-D06F-41DC-B3E0-628CB9CA345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06F-41DC-B3E0-628CB9CA345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2-D06F-41DC-B3E0-628CB9CA3459}"/>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1.03</c:v>
                </c:pt>
                <c:pt idx="2">
                  <c:v>#N/A</c:v>
                </c:pt>
                <c:pt idx="3">
                  <c:v>0.53</c:v>
                </c:pt>
                <c:pt idx="4">
                  <c:v>#N/A</c:v>
                </c:pt>
                <c:pt idx="5">
                  <c:v>0.5</c:v>
                </c:pt>
                <c:pt idx="6">
                  <c:v>#N/A</c:v>
                </c:pt>
                <c:pt idx="7">
                  <c:v>0.24</c:v>
                </c:pt>
                <c:pt idx="8">
                  <c:v>#N/A</c:v>
                </c:pt>
                <c:pt idx="9">
                  <c:v>0.17</c:v>
                </c:pt>
              </c:numCache>
            </c:numRef>
          </c:val>
          <c:extLst>
            <c:ext xmlns:c16="http://schemas.microsoft.com/office/drawing/2014/chart" uri="{C3380CC4-5D6E-409C-BE32-E72D297353CC}">
              <c16:uniqueId val="{00000003-D06F-41DC-B3E0-628CB9CA3459}"/>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0.18</c:v>
                </c:pt>
                <c:pt idx="2">
                  <c:v>#N/A</c:v>
                </c:pt>
                <c:pt idx="3">
                  <c:v>0.3</c:v>
                </c:pt>
                <c:pt idx="4">
                  <c:v>#N/A</c:v>
                </c:pt>
                <c:pt idx="5">
                  <c:v>0.38</c:v>
                </c:pt>
                <c:pt idx="6">
                  <c:v>#N/A</c:v>
                </c:pt>
                <c:pt idx="7">
                  <c:v>0.23</c:v>
                </c:pt>
                <c:pt idx="8">
                  <c:v>#N/A</c:v>
                </c:pt>
                <c:pt idx="9">
                  <c:v>0.28999999999999998</c:v>
                </c:pt>
              </c:numCache>
            </c:numRef>
          </c:val>
          <c:extLst>
            <c:ext xmlns:c16="http://schemas.microsoft.com/office/drawing/2014/chart" uri="{C3380CC4-5D6E-409C-BE32-E72D297353CC}">
              <c16:uniqueId val="{00000004-D06F-41DC-B3E0-628CB9CA345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1.18</c:v>
                </c:pt>
                <c:pt idx="2">
                  <c:v>#N/A</c:v>
                </c:pt>
                <c:pt idx="3">
                  <c:v>0.56000000000000005</c:v>
                </c:pt>
                <c:pt idx="4">
                  <c:v>#N/A</c:v>
                </c:pt>
                <c:pt idx="5">
                  <c:v>0.93</c:v>
                </c:pt>
                <c:pt idx="6">
                  <c:v>#N/A</c:v>
                </c:pt>
                <c:pt idx="7">
                  <c:v>0.8</c:v>
                </c:pt>
                <c:pt idx="8">
                  <c:v>#N/A</c:v>
                </c:pt>
                <c:pt idx="9">
                  <c:v>1.1200000000000001</c:v>
                </c:pt>
              </c:numCache>
            </c:numRef>
          </c:val>
          <c:extLst>
            <c:ext xmlns:c16="http://schemas.microsoft.com/office/drawing/2014/chart" uri="{C3380CC4-5D6E-409C-BE32-E72D297353CC}">
              <c16:uniqueId val="{00000005-D06F-41DC-B3E0-628CB9CA3459}"/>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0.82</c:v>
                </c:pt>
                <c:pt idx="8">
                  <c:v>#N/A</c:v>
                </c:pt>
                <c:pt idx="9">
                  <c:v>1.1599999999999999</c:v>
                </c:pt>
              </c:numCache>
            </c:numRef>
          </c:val>
          <c:extLst>
            <c:ext xmlns:c16="http://schemas.microsoft.com/office/drawing/2014/chart" uri="{C3380CC4-5D6E-409C-BE32-E72D297353CC}">
              <c16:uniqueId val="{00000006-D06F-41DC-B3E0-628CB9CA3459}"/>
            </c:ext>
          </c:extLst>
        </c:ser>
        <c:ser>
          <c:idx val="7"/>
          <c:order val="7"/>
          <c:tx>
            <c:strRef>
              <c:f>データシート!$A$34</c:f>
              <c:strCache>
                <c:ptCount val="1"/>
                <c:pt idx="0">
                  <c:v>国民健康保険病院事業会計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11.8</c:v>
                </c:pt>
                <c:pt idx="2">
                  <c:v>#N/A</c:v>
                </c:pt>
                <c:pt idx="3">
                  <c:v>7.99</c:v>
                </c:pt>
                <c:pt idx="4">
                  <c:v>#N/A</c:v>
                </c:pt>
                <c:pt idx="5">
                  <c:v>7.62</c:v>
                </c:pt>
                <c:pt idx="6">
                  <c:v>#N/A</c:v>
                </c:pt>
                <c:pt idx="7">
                  <c:v>5.62</c:v>
                </c:pt>
                <c:pt idx="8">
                  <c:v>#N/A</c:v>
                </c:pt>
                <c:pt idx="9">
                  <c:v>4.68</c:v>
                </c:pt>
              </c:numCache>
            </c:numRef>
          </c:val>
          <c:extLst>
            <c:ext xmlns:c16="http://schemas.microsoft.com/office/drawing/2014/chart" uri="{C3380CC4-5D6E-409C-BE32-E72D297353CC}">
              <c16:uniqueId val="{00000007-D06F-41DC-B3E0-628CB9CA345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6.55</c:v>
                </c:pt>
                <c:pt idx="2">
                  <c:v>#N/A</c:v>
                </c:pt>
                <c:pt idx="3">
                  <c:v>3.11</c:v>
                </c:pt>
                <c:pt idx="4">
                  <c:v>#N/A</c:v>
                </c:pt>
                <c:pt idx="5">
                  <c:v>5.15</c:v>
                </c:pt>
                <c:pt idx="6">
                  <c:v>#N/A</c:v>
                </c:pt>
                <c:pt idx="7">
                  <c:v>7.88</c:v>
                </c:pt>
                <c:pt idx="8">
                  <c:v>#N/A</c:v>
                </c:pt>
                <c:pt idx="9">
                  <c:v>6.86</c:v>
                </c:pt>
              </c:numCache>
            </c:numRef>
          </c:val>
          <c:extLst>
            <c:ext xmlns:c16="http://schemas.microsoft.com/office/drawing/2014/chart" uri="{C3380CC4-5D6E-409C-BE32-E72D297353CC}">
              <c16:uniqueId val="{00000008-D06F-41DC-B3E0-628CB9CA345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22.34</c:v>
                </c:pt>
                <c:pt idx="2">
                  <c:v>#N/A</c:v>
                </c:pt>
                <c:pt idx="3">
                  <c:v>21.78</c:v>
                </c:pt>
                <c:pt idx="4">
                  <c:v>#N/A</c:v>
                </c:pt>
                <c:pt idx="5">
                  <c:v>21.9</c:v>
                </c:pt>
                <c:pt idx="6">
                  <c:v>#N/A</c:v>
                </c:pt>
                <c:pt idx="7">
                  <c:v>21.98</c:v>
                </c:pt>
                <c:pt idx="8">
                  <c:v>#N/A</c:v>
                </c:pt>
                <c:pt idx="9">
                  <c:v>21.14</c:v>
                </c:pt>
              </c:numCache>
            </c:numRef>
          </c:val>
          <c:extLst>
            <c:ext xmlns:c16="http://schemas.microsoft.com/office/drawing/2014/chart" uri="{C3380CC4-5D6E-409C-BE32-E72D297353CC}">
              <c16:uniqueId val="{00000009-D06F-41DC-B3E0-628CB9CA345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711</c:v>
                </c:pt>
                <c:pt idx="5">
                  <c:v>718</c:v>
                </c:pt>
                <c:pt idx="8">
                  <c:v>710</c:v>
                </c:pt>
                <c:pt idx="11">
                  <c:v>684</c:v>
                </c:pt>
                <c:pt idx="14">
                  <c:v>671</c:v>
                </c:pt>
              </c:numCache>
            </c:numRef>
          </c:val>
          <c:extLst>
            <c:ext xmlns:c16="http://schemas.microsoft.com/office/drawing/2014/chart" uri="{C3380CC4-5D6E-409C-BE32-E72D297353CC}">
              <c16:uniqueId val="{00000000-9F0D-447F-9D1C-4393E8C5A6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F0D-447F-9D1C-4393E8C5A6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3</c:v>
                </c:pt>
                <c:pt idx="6">
                  <c:v>2</c:v>
                </c:pt>
                <c:pt idx="9">
                  <c:v>2</c:v>
                </c:pt>
                <c:pt idx="12">
                  <c:v>2</c:v>
                </c:pt>
              </c:numCache>
            </c:numRef>
          </c:val>
          <c:extLst>
            <c:ext xmlns:c16="http://schemas.microsoft.com/office/drawing/2014/chart" uri="{C3380CC4-5D6E-409C-BE32-E72D297353CC}">
              <c16:uniqueId val="{00000002-9F0D-447F-9D1C-4393E8C5A6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4</c:v>
                </c:pt>
                <c:pt idx="9">
                  <c:v>4</c:v>
                </c:pt>
                <c:pt idx="12">
                  <c:v>4</c:v>
                </c:pt>
              </c:numCache>
            </c:numRef>
          </c:val>
          <c:extLst>
            <c:ext xmlns:c16="http://schemas.microsoft.com/office/drawing/2014/chart" uri="{C3380CC4-5D6E-409C-BE32-E72D297353CC}">
              <c16:uniqueId val="{00000003-9F0D-447F-9D1C-4393E8C5A6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251</c:v>
                </c:pt>
                <c:pt idx="3">
                  <c:v>280</c:v>
                </c:pt>
                <c:pt idx="6">
                  <c:v>256</c:v>
                </c:pt>
                <c:pt idx="9">
                  <c:v>235</c:v>
                </c:pt>
                <c:pt idx="12">
                  <c:v>254</c:v>
                </c:pt>
              </c:numCache>
            </c:numRef>
          </c:val>
          <c:extLst>
            <c:ext xmlns:c16="http://schemas.microsoft.com/office/drawing/2014/chart" uri="{C3380CC4-5D6E-409C-BE32-E72D297353CC}">
              <c16:uniqueId val="{00000004-9F0D-447F-9D1C-4393E8C5A6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F0D-447F-9D1C-4393E8C5A6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F0D-447F-9D1C-4393E8C5A6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759</c:v>
                </c:pt>
                <c:pt idx="3">
                  <c:v>786</c:v>
                </c:pt>
                <c:pt idx="6">
                  <c:v>816</c:v>
                </c:pt>
                <c:pt idx="9">
                  <c:v>775</c:v>
                </c:pt>
                <c:pt idx="12">
                  <c:v>789</c:v>
                </c:pt>
              </c:numCache>
            </c:numRef>
          </c:val>
          <c:extLst>
            <c:ext xmlns:c16="http://schemas.microsoft.com/office/drawing/2014/chart" uri="{C3380CC4-5D6E-409C-BE32-E72D297353CC}">
              <c16:uniqueId val="{00000007-9F0D-447F-9D1C-4393E8C5A6A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301</c:v>
                </c:pt>
                <c:pt idx="2">
                  <c:v>#N/A</c:v>
                </c:pt>
                <c:pt idx="3">
                  <c:v>#N/A</c:v>
                </c:pt>
                <c:pt idx="4">
                  <c:v>351</c:v>
                </c:pt>
                <c:pt idx="5">
                  <c:v>#N/A</c:v>
                </c:pt>
                <c:pt idx="6">
                  <c:v>#N/A</c:v>
                </c:pt>
                <c:pt idx="7">
                  <c:v>368</c:v>
                </c:pt>
                <c:pt idx="8">
                  <c:v>#N/A</c:v>
                </c:pt>
                <c:pt idx="9">
                  <c:v>#N/A</c:v>
                </c:pt>
                <c:pt idx="10">
                  <c:v>332</c:v>
                </c:pt>
                <c:pt idx="11">
                  <c:v>#N/A</c:v>
                </c:pt>
                <c:pt idx="12">
                  <c:v>#N/A</c:v>
                </c:pt>
                <c:pt idx="13">
                  <c:v>378</c:v>
                </c:pt>
                <c:pt idx="14">
                  <c:v>#N/A</c:v>
                </c:pt>
              </c:numCache>
            </c:numRef>
          </c:val>
          <c:smooth val="0"/>
          <c:extLst>
            <c:ext xmlns:c16="http://schemas.microsoft.com/office/drawing/2014/chart" uri="{C3380CC4-5D6E-409C-BE32-E72D297353CC}">
              <c16:uniqueId val="{00000008-9F0D-447F-9D1C-4393E8C5A6A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6460</c:v>
                </c:pt>
                <c:pt idx="5">
                  <c:v>6189</c:v>
                </c:pt>
                <c:pt idx="8">
                  <c:v>6205</c:v>
                </c:pt>
                <c:pt idx="11">
                  <c:v>7110</c:v>
                </c:pt>
                <c:pt idx="14">
                  <c:v>7009</c:v>
                </c:pt>
              </c:numCache>
            </c:numRef>
          </c:val>
          <c:extLst>
            <c:ext xmlns:c16="http://schemas.microsoft.com/office/drawing/2014/chart" uri="{C3380CC4-5D6E-409C-BE32-E72D297353CC}">
              <c16:uniqueId val="{00000000-90DC-4DE9-A8FA-75AA69D7293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289</c:v>
                </c:pt>
                <c:pt idx="5">
                  <c:v>243</c:v>
                </c:pt>
                <c:pt idx="8">
                  <c:v>198</c:v>
                </c:pt>
                <c:pt idx="11">
                  <c:v>156</c:v>
                </c:pt>
                <c:pt idx="14">
                  <c:v>115</c:v>
                </c:pt>
              </c:numCache>
            </c:numRef>
          </c:val>
          <c:extLst>
            <c:ext xmlns:c16="http://schemas.microsoft.com/office/drawing/2014/chart" uri="{C3380CC4-5D6E-409C-BE32-E72D297353CC}">
              <c16:uniqueId val="{00000001-90DC-4DE9-A8FA-75AA69D7293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3467</c:v>
                </c:pt>
                <c:pt idx="5">
                  <c:v>3558</c:v>
                </c:pt>
                <c:pt idx="8">
                  <c:v>3412</c:v>
                </c:pt>
                <c:pt idx="11">
                  <c:v>4089</c:v>
                </c:pt>
                <c:pt idx="14">
                  <c:v>3964</c:v>
                </c:pt>
              </c:numCache>
            </c:numRef>
          </c:val>
          <c:extLst>
            <c:ext xmlns:c16="http://schemas.microsoft.com/office/drawing/2014/chart" uri="{C3380CC4-5D6E-409C-BE32-E72D297353CC}">
              <c16:uniqueId val="{00000002-90DC-4DE9-A8FA-75AA69D7293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0DC-4DE9-A8FA-75AA69D7293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0DC-4DE9-A8FA-75AA69D7293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DC-4DE9-A8FA-75AA69D7293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635</c:v>
                </c:pt>
                <c:pt idx="3">
                  <c:v>683</c:v>
                </c:pt>
                <c:pt idx="6">
                  <c:v>647</c:v>
                </c:pt>
                <c:pt idx="9">
                  <c:v>648</c:v>
                </c:pt>
                <c:pt idx="12">
                  <c:v>511</c:v>
                </c:pt>
              </c:numCache>
            </c:numRef>
          </c:val>
          <c:extLst>
            <c:ext xmlns:c16="http://schemas.microsoft.com/office/drawing/2014/chart" uri="{C3380CC4-5D6E-409C-BE32-E72D297353CC}">
              <c16:uniqueId val="{00000006-90DC-4DE9-A8FA-75AA69D7293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36</c:v>
                </c:pt>
                <c:pt idx="3">
                  <c:v>49</c:v>
                </c:pt>
                <c:pt idx="6">
                  <c:v>44</c:v>
                </c:pt>
                <c:pt idx="9">
                  <c:v>72</c:v>
                </c:pt>
                <c:pt idx="12">
                  <c:v>68</c:v>
                </c:pt>
              </c:numCache>
            </c:numRef>
          </c:val>
          <c:extLst>
            <c:ext xmlns:c16="http://schemas.microsoft.com/office/drawing/2014/chart" uri="{C3380CC4-5D6E-409C-BE32-E72D297353CC}">
              <c16:uniqueId val="{00000007-90DC-4DE9-A8FA-75AA69D7293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2612</c:v>
                </c:pt>
                <c:pt idx="3">
                  <c:v>2561</c:v>
                </c:pt>
                <c:pt idx="6">
                  <c:v>2473</c:v>
                </c:pt>
                <c:pt idx="9">
                  <c:v>2194</c:v>
                </c:pt>
                <c:pt idx="12">
                  <c:v>1930</c:v>
                </c:pt>
              </c:numCache>
            </c:numRef>
          </c:val>
          <c:extLst>
            <c:ext xmlns:c16="http://schemas.microsoft.com/office/drawing/2014/chart" uri="{C3380CC4-5D6E-409C-BE32-E72D297353CC}">
              <c16:uniqueId val="{00000008-90DC-4DE9-A8FA-75AA69D7293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0DC-4DE9-A8FA-75AA69D7293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7334</c:v>
                </c:pt>
                <c:pt idx="3">
                  <c:v>7130</c:v>
                </c:pt>
                <c:pt idx="6">
                  <c:v>7265</c:v>
                </c:pt>
                <c:pt idx="9">
                  <c:v>9508</c:v>
                </c:pt>
                <c:pt idx="12">
                  <c:v>9242</c:v>
                </c:pt>
              </c:numCache>
            </c:numRef>
          </c:val>
          <c:extLst>
            <c:ext xmlns:c16="http://schemas.microsoft.com/office/drawing/2014/chart" uri="{C3380CC4-5D6E-409C-BE32-E72D297353CC}">
              <c16:uniqueId val="{0000000A-90DC-4DE9-A8FA-75AA69D7293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400</c:v>
                </c:pt>
                <c:pt idx="2">
                  <c:v>#N/A</c:v>
                </c:pt>
                <c:pt idx="3">
                  <c:v>#N/A</c:v>
                </c:pt>
                <c:pt idx="4">
                  <c:v>435</c:v>
                </c:pt>
                <c:pt idx="5">
                  <c:v>#N/A</c:v>
                </c:pt>
                <c:pt idx="6">
                  <c:v>#N/A</c:v>
                </c:pt>
                <c:pt idx="7">
                  <c:v>614</c:v>
                </c:pt>
                <c:pt idx="8">
                  <c:v>#N/A</c:v>
                </c:pt>
                <c:pt idx="9">
                  <c:v>#N/A</c:v>
                </c:pt>
                <c:pt idx="10">
                  <c:v>1068</c:v>
                </c:pt>
                <c:pt idx="11">
                  <c:v>#N/A</c:v>
                </c:pt>
                <c:pt idx="12">
                  <c:v>#N/A</c:v>
                </c:pt>
                <c:pt idx="13">
                  <c:v>664</c:v>
                </c:pt>
                <c:pt idx="14">
                  <c:v>#N/A</c:v>
                </c:pt>
              </c:numCache>
            </c:numRef>
          </c:val>
          <c:smooth val="0"/>
          <c:extLst>
            <c:ext xmlns:c16="http://schemas.microsoft.com/office/drawing/2014/chart" uri="{C3380CC4-5D6E-409C-BE32-E72D297353CC}">
              <c16:uniqueId val="{0000000B-90DC-4DE9-A8FA-75AA69D7293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1465</c:v>
                </c:pt>
                <c:pt idx="1">
                  <c:v>1478</c:v>
                </c:pt>
                <c:pt idx="2">
                  <c:v>1670</c:v>
                </c:pt>
              </c:numCache>
            </c:numRef>
          </c:val>
          <c:extLst>
            <c:ext xmlns:c16="http://schemas.microsoft.com/office/drawing/2014/chart" uri="{C3380CC4-5D6E-409C-BE32-E72D297353CC}">
              <c16:uniqueId val="{00000000-E697-4E82-9687-36B173BD6E0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500</c:v>
                </c:pt>
                <c:pt idx="1">
                  <c:v>580</c:v>
                </c:pt>
                <c:pt idx="2">
                  <c:v>280</c:v>
                </c:pt>
              </c:numCache>
            </c:numRef>
          </c:val>
          <c:extLst>
            <c:ext xmlns:c16="http://schemas.microsoft.com/office/drawing/2014/chart" uri="{C3380CC4-5D6E-409C-BE32-E72D297353CC}">
              <c16:uniqueId val="{00000001-E697-4E82-9687-36B173BD6E0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1447</c:v>
                </c:pt>
                <c:pt idx="1">
                  <c:v>2031</c:v>
                </c:pt>
                <c:pt idx="2">
                  <c:v>2013</c:v>
                </c:pt>
              </c:numCache>
            </c:numRef>
          </c:val>
          <c:extLst>
            <c:ext xmlns:c16="http://schemas.microsoft.com/office/drawing/2014/chart" uri="{C3380CC4-5D6E-409C-BE32-E72D297353CC}">
              <c16:uniqueId val="{00000002-E697-4E82-9687-36B173BD6E0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北海道大樹町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公債費負担適正化計画等に基づく補償金免除繰上償還の実施や新規事業の抑制などにより、元利償還金は平成</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年度のピーク時に比べ半減に近い償還額となっているが、令和２年度以降に借入れた役場庁舎建設事業等に係る起債の償還が見込まれることから、今後の地方債借入にあっては可能な限り平準化を図るとともに、公共施設等総合管理計画等に基づく適正な施設のあり方を検討するほか、交付税措置の高い起債の選択等により実質公債費比率の抑制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満期一括償還地方債を借入していないため積立していない。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北海道大樹町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高金利債の補償金免除繰上償還の実施や既往債の定期償還が進んでいること、また交付税措置率の高い起債の選択により、将来負担比率（分子）は減少傾向にあったが、令和２年度以降、新庁舎建設事業に係る公適債・過疎債、防災行政無線デジタル化整備事業に係る緊防債の発行等により、地方債現在高が増となっている。</a:t>
          </a:r>
        </a:p>
        <a:p>
          <a:r>
            <a:rPr kumimoji="1" lang="ja-JP" altLang="en-US" sz="1400">
              <a:latin typeface="ＭＳ ゴシック" pitchFamily="49" charset="-128"/>
              <a:ea typeface="ＭＳ ゴシック" pitchFamily="49" charset="-128"/>
            </a:rPr>
            <a:t>　今後も、老朽化施設等の更新に要する起債額の増加が見込まれるため、公共施設等総合管理計画等によりる施設の適正なあり方を検討・再検証し、かかる経費の平準化を図っていく。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北海道大樹町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令和４年度においては税収増により財政調整基金に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百万円の積み立て、特定目的基金に航空宇宙関連の事業への充当を目的に企業等からの寄附金を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百万円を積み立てた一方、町債の一部繰り上げ償還のため減債基金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以降の役場庁舎建設事業を始めとした投資的事業に係る起債償還に対応するため、余剰金については可能な限り財政調整基金や減債基金への積立てに努めるとともに、繰上償還についても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公共施設整備基金：公共施設の整備に係る事業に充当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魅力あるまちづくり推進基金：ふるさと納税を原資としており、平成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使途を選択しての寄附を可能とした。使途は①魅力あるまちづくりの推進に関する事業、②公共施設の整備に関する事業、③航空宇宙産業基地の誘致に関する事業、④農林水産業の振興に関する事業、⑤農林水産業の振興に関する事業、⑥晩成温泉施設の整備に関する事業とし、各項目に対応した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増額要因としては、航空宇宙関連事業の実施を目的に創設した「航空宇宙関連施設整備基金」及び「航空宇宙関連ビジネス推進基金」の活用（取り崩し）と積立によるもの。企業等からの寄附金を原資としており、北海道スペースポートの整備に向けた各種事業に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積立額に対する目標等の定めはないが、公共施設整備基金については、公共施設等総合管理計画等に基づき有効活用できるよう運用を図っていく。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魅力あるまちづくり推進基金については、寄附金（ふるさと納税）を原資としていることから、寄付者の意向に沿うよう指定用途の事業に充当していく。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各種大型事業の実施にあたり、地方債等を借入れるなどして財源を確保したことにより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百万円ほどの残高増となった。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令和４年度で投資的事業が区切りを迎えることから、今後は積立てに努める。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繰り上げ償還のため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今後、計画的に起債償還に充てることができるよう、全体の基金残高のバランスを考慮しながら運用を図っていく。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B290B8F2-6F03-4479-AE43-5A47DAF6E903}"/>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7F992366-11A6-4237-9737-64625425B8AE}"/>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63770925-ECC1-47FD-9594-E49CD8470423}"/>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116AEE77-ABAE-4766-9D31-ED63D08CE947}"/>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北海道大樹町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1B6816CE-37CF-450B-948A-21103FBB44C1}"/>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59C352D-AFCF-42CB-BA19-782A1C9950DF}"/>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BFCCEA02-A6C4-4A47-9667-4303567D89C4}"/>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48EC3A5-396F-4520-8264-3568A91096D8}"/>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58A5100E-AB21-4D47-9C2C-26C868D51679}"/>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CFD8EF5E-3016-4911-839F-EC310E06CEF4}"/>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5,439
5,283
815.67
9,162,334
8,843,447
304,082
4,428,719
9,242,235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1AC5E41-67A3-41A6-900E-D92A1757E21D}"/>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5A10DE-B465-451E-B5A4-34A03734B90D}"/>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268812E-844D-4795-A3D7-B2E88DF70419}"/>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72C8300C-9831-49DF-8F7E-8AF4A8A1D49E}"/>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96CA3650-5351-4F44-84DD-F283E5DA5FB4}"/>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453E409-C00D-4168-8AC7-FE6F02DAD02A}"/>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B025DAA-010D-43BB-9157-BEA6D25E7046}"/>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526410E-3785-4B38-9D2D-CEAFCEE438FF}"/>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7BA22489-71A6-4D52-A3AC-6ED197A37B37}"/>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7C9774C3-8B54-48D3-86BD-ECAEA7DB6B09}"/>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D5FE616B-81AA-4822-B666-D6CEBECDB2B1}"/>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4A66AD0-4FD9-4510-9D89-A9E4BAEB289A}"/>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547FC6A-88D3-41ED-8CCE-66BCD946446B}"/>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749E5DD7-5DFB-499D-B8E4-CEFA29E849B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5E30CE87-9C45-4386-BC1E-AA49ACFEF922}"/>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D1F634E-DF31-4F37-A9C5-8FE592BEE1BC}"/>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76F0838B-5014-456C-884D-C6B838757E3C}"/>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752B92D2-9B6C-481D-A63D-FFE43A565EEA}"/>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73756040-068B-4467-A9F0-ACBF149951DB}"/>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2173DBAB-7917-496E-8219-0BF901DB5A69}"/>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D6C1FC6D-6C57-4F0D-B07F-79A2EB0E429B}"/>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D2071A65-5333-4FF9-BCFE-FF09934D0192}"/>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CE4E36CF-CF1E-405F-ADA8-E691F7C4CD33}"/>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41AE0650-A5BE-4196-98B7-3E137AFC98D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F2FFFDD0-7ABE-4534-B65D-1FD9E6C08C2B}"/>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BA8FBD71-EEEC-459C-BE4A-B04BDC4A2C25}"/>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9CA0FD9F-BBFB-481B-AADB-E31FDCB45F8C}"/>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2A799F92-E1A7-4927-BF71-FC0585827F15}"/>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C77EA73-44F6-403A-A581-3F48EFF6AA0F}"/>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9E7E7567-8855-4B06-B9C7-2D7E6A98AAE3}"/>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41393A4-A864-45A1-94B5-06DAB42CF323}"/>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CA120862-F2E8-4E53-838E-59C03AE687FC}"/>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9EC92849-31BB-4110-A890-D82D5F87AC2C}"/>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8DF409E4-F17A-4644-8075-E247DAA2DF74}"/>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8DDBB23-4D3A-4B51-A876-B950D535FD7A}"/>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866F3489-B246-40F9-8810-28925B136003}"/>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4B5BCF33-A052-43B2-A0C7-E3B2DFD95971}"/>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全国平均を上回る高齢化率（令和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a:t>
          </a:r>
          <a:r>
            <a:rPr kumimoji="1" lang="en-US" altLang="ja-JP" sz="1300">
              <a:latin typeface="ＭＳ Ｐゴシック" panose="020B0600070205080204" pitchFamily="50" charset="-128"/>
              <a:ea typeface="ＭＳ Ｐゴシック" panose="020B0600070205080204" pitchFamily="50" charset="-128"/>
            </a:rPr>
            <a:t>36.2</a:t>
          </a:r>
          <a:r>
            <a:rPr kumimoji="1" lang="ja-JP" altLang="en-US" sz="1300">
              <a:latin typeface="ＭＳ Ｐゴシック" panose="020B0600070205080204" pitchFamily="50" charset="-128"/>
              <a:ea typeface="ＭＳ Ｐゴシック" panose="020B0600070205080204" pitchFamily="50" charset="-128"/>
            </a:rPr>
            <a:t>％）に加え、一次産業を主体とする産業構造から類似団体平均を下回っている。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第４期行財政改革大綱による取組みを継続し、雇用・経済対策や基幹産業である農林水産業の振興を図り、財政の健全化に努める。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ACD67A5-37D3-4BE6-B1F6-866063F41433}"/>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86BFD519-64E7-47CB-ABA4-26721DBCFAA1}"/>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17DB9321-107A-4BBE-ACF1-DA1580B2174E}"/>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AC0C5ECB-652F-42E5-B412-D192DF998097}"/>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44334D8D-7E73-4953-AB92-ACD4BE2F2714}"/>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77BE04C8-4AA2-419A-8B80-94255C0F6C71}"/>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6C5A4399-9272-4CBA-B5ED-8147814D011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5EEDAB3F-5495-46A2-B327-D11735A347A4}"/>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5E4D8429-9577-4CDC-AC64-A972AFB15846}"/>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DE9B0839-FED4-4526-92C2-036ED91D7BEE}"/>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ACC804D7-EAE8-4BDE-825C-015A2DF4EA07}"/>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88BE846C-702F-4129-9C7C-48525DE42B6A}"/>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31D0B1EB-45EB-4744-B411-9370B1714A63}"/>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51444145-B8F7-4EB7-B317-7E5FCE6E9D17}"/>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41948DAE-97E1-4F72-BE7E-3E77F2680443}"/>
            </a:ext>
          </a:extLst>
        </xdr:cNvPr>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C79CFFA3-5B54-41D2-A1BA-95B28D665590}"/>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747CC697-9223-46ED-BB0B-9AB32B208712}"/>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79DB76F7-3F6D-4E18-A2F6-755FCCADDABD}"/>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23D065C6-488C-4FA4-AD64-4553FEF2759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81845</xdr:rowOff>
    </xdr:from>
    <xdr:to>
      <xdr:col>23</xdr:col>
      <xdr:colOff>133350</xdr:colOff>
      <xdr:row>43</xdr:row>
      <xdr:rowOff>95250</xdr:rowOff>
    </xdr:to>
    <xdr:cxnSp macro="">
      <xdr:nvCxnSpPr>
        <xdr:cNvPr id="68" name="直線コネクタ 67">
          <a:extLst>
            <a:ext uri="{FF2B5EF4-FFF2-40B4-BE49-F238E27FC236}">
              <a16:creationId xmlns:a16="http://schemas.microsoft.com/office/drawing/2014/main" id="{F0EBFB72-D210-4FDA-A98F-414607B7A42E}"/>
            </a:ext>
          </a:extLst>
        </xdr:cNvPr>
        <xdr:cNvCxnSpPr/>
      </xdr:nvCxnSpPr>
      <xdr:spPr>
        <a:xfrm flipV="1">
          <a:off x="4114800" y="74541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B268043E-656E-485E-8A04-3AA310035371}"/>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BC590233-2F22-43AE-A79A-6C7A18FFF288}"/>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81845</xdr:rowOff>
    </xdr:from>
    <xdr:to>
      <xdr:col>19</xdr:col>
      <xdr:colOff>133350</xdr:colOff>
      <xdr:row>43</xdr:row>
      <xdr:rowOff>95250</xdr:rowOff>
    </xdr:to>
    <xdr:cxnSp macro="">
      <xdr:nvCxnSpPr>
        <xdr:cNvPr id="71" name="直線コネクタ 70">
          <a:extLst>
            <a:ext uri="{FF2B5EF4-FFF2-40B4-BE49-F238E27FC236}">
              <a16:creationId xmlns:a16="http://schemas.microsoft.com/office/drawing/2014/main" id="{DE1ECB6E-93CD-4D11-969D-E5A54E8A0798}"/>
            </a:ext>
          </a:extLst>
        </xdr:cNvPr>
        <xdr:cNvCxnSpPr/>
      </xdr:nvCxnSpPr>
      <xdr:spPr>
        <a:xfrm>
          <a:off x="3225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6223F427-CB00-45C7-9EC1-DCF26D16574E}"/>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460B1722-3A01-45A2-916D-3684A40B2176}"/>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81845</xdr:rowOff>
    </xdr:from>
    <xdr:to>
      <xdr:col>15</xdr:col>
      <xdr:colOff>82550</xdr:colOff>
      <xdr:row>43</xdr:row>
      <xdr:rowOff>81845</xdr:rowOff>
    </xdr:to>
    <xdr:cxnSp macro="">
      <xdr:nvCxnSpPr>
        <xdr:cNvPr id="74" name="直線コネクタ 73">
          <a:extLst>
            <a:ext uri="{FF2B5EF4-FFF2-40B4-BE49-F238E27FC236}">
              <a16:creationId xmlns:a16="http://schemas.microsoft.com/office/drawing/2014/main" id="{D38C2E1D-9AAC-4B20-9A94-A4DFF3EF1F78}"/>
            </a:ext>
          </a:extLst>
        </xdr:cNvPr>
        <xdr:cNvCxnSpPr/>
      </xdr:nvCxnSpPr>
      <xdr:spPr>
        <a:xfrm>
          <a:off x="2336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312D48B3-B63B-4554-AC1C-1BAA2AA83EC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41D926A4-3BE4-41DA-9906-8F2BCC41078E}"/>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95250</xdr:rowOff>
    </xdr:to>
    <xdr:cxnSp macro="">
      <xdr:nvCxnSpPr>
        <xdr:cNvPr id="77" name="直線コネクタ 76">
          <a:extLst>
            <a:ext uri="{FF2B5EF4-FFF2-40B4-BE49-F238E27FC236}">
              <a16:creationId xmlns:a16="http://schemas.microsoft.com/office/drawing/2014/main" id="{679AF640-DEB4-4D5E-BD47-D9F2BA468B0B}"/>
            </a:ext>
          </a:extLst>
        </xdr:cNvPr>
        <xdr:cNvCxnSpPr/>
      </xdr:nvCxnSpPr>
      <xdr:spPr>
        <a:xfrm flipV="1">
          <a:off x="1447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5EA8AAD1-7AFD-414E-9C2C-B7170BA73336}"/>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79" name="テキスト ボックス 78">
          <a:extLst>
            <a:ext uri="{FF2B5EF4-FFF2-40B4-BE49-F238E27FC236}">
              <a16:creationId xmlns:a16="http://schemas.microsoft.com/office/drawing/2014/main" id="{18F1F6FA-7E8F-4BEE-9063-1EBFF79770CD}"/>
            </a:ext>
          </a:extLst>
        </xdr:cNvPr>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9E79FF3D-F2A6-44DE-8E6A-B75674DC1D83}"/>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B9F87C4E-3C79-47DE-AC90-37F009FFF909}"/>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56E6A098-9384-4219-9FAC-2AC6B566F0CB}"/>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75BA04CE-2AA6-4DE4-B266-920EDE5416D6}"/>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7A04A5CC-F6E5-4756-92ED-5B76380482B1}"/>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7478BE06-7C3E-48C6-B053-4573481D41C3}"/>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5B821092-8957-4230-AC80-56F52E6997B4}"/>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31045</xdr:rowOff>
    </xdr:from>
    <xdr:to>
      <xdr:col>23</xdr:col>
      <xdr:colOff>184150</xdr:colOff>
      <xdr:row>43</xdr:row>
      <xdr:rowOff>132645</xdr:rowOff>
    </xdr:to>
    <xdr:sp macro="" textlink="">
      <xdr:nvSpPr>
        <xdr:cNvPr id="87" name="楕円 86">
          <a:extLst>
            <a:ext uri="{FF2B5EF4-FFF2-40B4-BE49-F238E27FC236}">
              <a16:creationId xmlns:a16="http://schemas.microsoft.com/office/drawing/2014/main" id="{49F07BB4-19DC-4172-9838-E04B2C420CAF}"/>
            </a:ext>
          </a:extLst>
        </xdr:cNvPr>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3122</xdr:rowOff>
    </xdr:from>
    <xdr:ext cx="762000" cy="259045"/>
    <xdr:sp macro="" textlink="">
      <xdr:nvSpPr>
        <xdr:cNvPr id="88" name="財政力該当値テキスト">
          <a:extLst>
            <a:ext uri="{FF2B5EF4-FFF2-40B4-BE49-F238E27FC236}">
              <a16:creationId xmlns:a16="http://schemas.microsoft.com/office/drawing/2014/main" id="{0D4264D7-1216-4B31-806D-3868F3AF2C48}"/>
            </a:ext>
          </a:extLst>
        </xdr:cNvPr>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a:extLst>
            <a:ext uri="{FF2B5EF4-FFF2-40B4-BE49-F238E27FC236}">
              <a16:creationId xmlns:a16="http://schemas.microsoft.com/office/drawing/2014/main" id="{602B8933-98E1-4B82-AF69-7F2FA4E2C329}"/>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a:extLst>
            <a:ext uri="{FF2B5EF4-FFF2-40B4-BE49-F238E27FC236}">
              <a16:creationId xmlns:a16="http://schemas.microsoft.com/office/drawing/2014/main" id="{51A01E20-8884-40B7-AC2A-30330CF217BD}"/>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31045</xdr:rowOff>
    </xdr:from>
    <xdr:to>
      <xdr:col>15</xdr:col>
      <xdr:colOff>133350</xdr:colOff>
      <xdr:row>43</xdr:row>
      <xdr:rowOff>132645</xdr:rowOff>
    </xdr:to>
    <xdr:sp macro="" textlink="">
      <xdr:nvSpPr>
        <xdr:cNvPr id="91" name="楕円 90">
          <a:extLst>
            <a:ext uri="{FF2B5EF4-FFF2-40B4-BE49-F238E27FC236}">
              <a16:creationId xmlns:a16="http://schemas.microsoft.com/office/drawing/2014/main" id="{70C3AB56-DCBD-4872-BFD7-9FA390CBA890}"/>
            </a:ext>
          </a:extLst>
        </xdr:cNvPr>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92" name="テキスト ボックス 91">
          <a:extLst>
            <a:ext uri="{FF2B5EF4-FFF2-40B4-BE49-F238E27FC236}">
              <a16:creationId xmlns:a16="http://schemas.microsoft.com/office/drawing/2014/main" id="{9E78B6E1-3346-4E58-8A10-623D7D154E9D}"/>
            </a:ext>
          </a:extLst>
        </xdr:cNvPr>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3" name="楕円 92">
          <a:extLst>
            <a:ext uri="{FF2B5EF4-FFF2-40B4-BE49-F238E27FC236}">
              <a16:creationId xmlns:a16="http://schemas.microsoft.com/office/drawing/2014/main" id="{56749424-502D-42FA-83D5-CDEB146EA9C6}"/>
            </a:ext>
          </a:extLst>
        </xdr:cNvPr>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4" name="テキスト ボックス 93">
          <a:extLst>
            <a:ext uri="{FF2B5EF4-FFF2-40B4-BE49-F238E27FC236}">
              <a16:creationId xmlns:a16="http://schemas.microsoft.com/office/drawing/2014/main" id="{0C43C4A9-5450-4879-A9A0-5E55B0D13F11}"/>
            </a:ext>
          </a:extLst>
        </xdr:cNvPr>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5" name="楕円 94">
          <a:extLst>
            <a:ext uri="{FF2B5EF4-FFF2-40B4-BE49-F238E27FC236}">
              <a16:creationId xmlns:a16="http://schemas.microsoft.com/office/drawing/2014/main" id="{171B906D-16AF-4C7F-B057-7E443E84142C}"/>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6" name="テキスト ボックス 95">
          <a:extLst>
            <a:ext uri="{FF2B5EF4-FFF2-40B4-BE49-F238E27FC236}">
              <a16:creationId xmlns:a16="http://schemas.microsoft.com/office/drawing/2014/main" id="{32710951-EEF0-47C3-BC90-E5E4BE106E52}"/>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EE50C420-267E-4090-803E-3BB8155F1292}"/>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B9295C6A-59FA-4FD4-BDF8-CFE9C1A1FF46}"/>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3C6CA51-B042-4F84-A695-0AFE351241D7}"/>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E3CB6B25-849F-479F-A254-E37B6C6A59F7}"/>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2E16857-DBBE-4D50-B19C-6E9A0024CBF7}"/>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39D535FA-4E99-451D-96AE-D2FFD7861189}"/>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79C406D-E269-469E-AB17-034489035DB4}"/>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9C051AB8-4613-4C74-B27C-EEE976A2DE4C}"/>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8348862D-F92A-4D93-8D59-74B6EE6FF1FE}"/>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537F220F-FF64-42A8-966B-0BE488E5EFA5}"/>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56C6D54F-4CCF-4EFA-83AC-2F6193967866}"/>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FDDA46B7-729C-4FED-8D62-5E9C69D7572E}"/>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D69E4E13-ED61-49BA-8C60-B705899FB765}"/>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これまで地方債の償還額が大きく、類似団体平均を上回る状況が続いていたが、償還が進み、ピーク時（平成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年度）に比べ、比率は約半減した。退職者不補充の実施（平成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年度）などによる人件費の抑制から、経常収支比率は類似団体平均を若干ではあるが下回っている。</a:t>
          </a:r>
        </a:p>
        <a:p>
          <a:r>
            <a:rPr kumimoji="1" lang="ja-JP" altLang="en-US" sz="1300">
              <a:latin typeface="ＭＳ Ｐゴシック" panose="020B0600070205080204" pitchFamily="50" charset="-128"/>
              <a:ea typeface="ＭＳ Ｐゴシック" panose="020B0600070205080204" pitchFamily="50" charset="-128"/>
            </a:rPr>
            <a:t>　今後も定員管理や給与の適正化を図りつつ、行財政改革の取組みを継続し、義務的経費の削減を図ることで経常経費の適正化を図っていく。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D4E41938-D8BF-475F-B2AA-FC7BBAC7A8AC}"/>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7D77B0E6-2E8B-47A8-B537-E15AB5F55111}"/>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6CE3CAE0-7A5B-4CCB-9C4C-5F16028B2B1A}"/>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E6615400-71B4-489F-9643-33A7D476CE0A}"/>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D9CD1E46-5FAB-404B-87D0-70236738815C}"/>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41C42021-C09F-422B-867C-3CD49DC05C3F}"/>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486E48EC-894B-4C50-A764-0FA6175FE22A}"/>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31EE2E3B-055D-44E5-B34F-AF2DFBAF4C15}"/>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3225EB58-F1EC-459E-A169-99885B6D7025}"/>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2BD3A735-9929-4CD7-A803-2C00E5966D1C}"/>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B2B7E88-8523-4709-A7C1-D6022C403E89}"/>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60480F29-22B6-472F-8355-78D715C3E4DD}"/>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24AD3E62-6A17-4F21-BF71-218B637D93F6}"/>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904BD2C-1B86-41CE-9D2B-977AA2A417CB}"/>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0B28A761-F87F-4579-AE42-E64393049D9E}"/>
            </a:ext>
          </a:extLst>
        </xdr:cNvPr>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AB3EF309-36E3-4C0F-91CB-A091D6C7D079}"/>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9ADAEDCE-15F1-4983-B4C9-DB862FFEE637}"/>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01C2F861-94E4-4261-B99E-898862297D4B}"/>
            </a:ext>
          </a:extLst>
        </xdr:cNvPr>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6C1A2225-FFCD-4BAE-AD63-A3995FFBC813}"/>
            </a:ext>
          </a:extLst>
        </xdr:cNvPr>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63</xdr:row>
      <xdr:rowOff>167386</xdr:rowOff>
    </xdr:to>
    <xdr:cxnSp macro="">
      <xdr:nvCxnSpPr>
        <xdr:cNvPr id="129" name="直線コネクタ 128">
          <a:extLst>
            <a:ext uri="{FF2B5EF4-FFF2-40B4-BE49-F238E27FC236}">
              <a16:creationId xmlns:a16="http://schemas.microsoft.com/office/drawing/2014/main" id="{D6CCAF7C-676F-48A4-B750-B71FDA6FB183}"/>
            </a:ext>
          </a:extLst>
        </xdr:cNvPr>
        <xdr:cNvCxnSpPr/>
      </xdr:nvCxnSpPr>
      <xdr:spPr>
        <a:xfrm>
          <a:off x="4114800" y="10746740"/>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41419</xdr:rowOff>
    </xdr:from>
    <xdr:ext cx="762000" cy="259045"/>
    <xdr:sp macro="" textlink="">
      <xdr:nvSpPr>
        <xdr:cNvPr id="130" name="財政構造の弾力性平均値テキスト">
          <a:extLst>
            <a:ext uri="{FF2B5EF4-FFF2-40B4-BE49-F238E27FC236}">
              <a16:creationId xmlns:a16="http://schemas.microsoft.com/office/drawing/2014/main" id="{789BB9A4-5C20-4CE1-9B06-72086DAA155F}"/>
            </a:ext>
          </a:extLst>
        </xdr:cNvPr>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43E59CEE-1015-4C68-AEC9-A83F3912B29B}"/>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63</xdr:row>
      <xdr:rowOff>119126</xdr:rowOff>
    </xdr:to>
    <xdr:cxnSp macro="">
      <xdr:nvCxnSpPr>
        <xdr:cNvPr id="132" name="直線コネクタ 131">
          <a:extLst>
            <a:ext uri="{FF2B5EF4-FFF2-40B4-BE49-F238E27FC236}">
              <a16:creationId xmlns:a16="http://schemas.microsoft.com/office/drawing/2014/main" id="{9A499A77-74F0-47E8-A350-29DF0915268C}"/>
            </a:ext>
          </a:extLst>
        </xdr:cNvPr>
        <xdr:cNvCxnSpPr/>
      </xdr:nvCxnSpPr>
      <xdr:spPr>
        <a:xfrm flipV="1">
          <a:off x="3225800" y="1074674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C87501AD-F3C7-4743-8CB3-FB9C429F9996}"/>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4" name="テキスト ボックス 133">
          <a:extLst>
            <a:ext uri="{FF2B5EF4-FFF2-40B4-BE49-F238E27FC236}">
              <a16:creationId xmlns:a16="http://schemas.microsoft.com/office/drawing/2014/main" id="{236F7ADA-D448-4AA9-A0E2-DC21F6A591A5}"/>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56388</xdr:rowOff>
    </xdr:from>
    <xdr:to>
      <xdr:col>15</xdr:col>
      <xdr:colOff>82550</xdr:colOff>
      <xdr:row>63</xdr:row>
      <xdr:rowOff>119126</xdr:rowOff>
    </xdr:to>
    <xdr:cxnSp macro="">
      <xdr:nvCxnSpPr>
        <xdr:cNvPr id="135" name="直線コネクタ 134">
          <a:extLst>
            <a:ext uri="{FF2B5EF4-FFF2-40B4-BE49-F238E27FC236}">
              <a16:creationId xmlns:a16="http://schemas.microsoft.com/office/drawing/2014/main" id="{F8C3462E-2E23-487B-8442-416D6622251B}"/>
            </a:ext>
          </a:extLst>
        </xdr:cNvPr>
        <xdr:cNvCxnSpPr/>
      </xdr:nvCxnSpPr>
      <xdr:spPr>
        <a:xfrm>
          <a:off x="2336800" y="1085773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D2436E17-0E38-4A8B-B8C6-8BD2C2753D4E}"/>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37" name="テキスト ボックス 136">
          <a:extLst>
            <a:ext uri="{FF2B5EF4-FFF2-40B4-BE49-F238E27FC236}">
              <a16:creationId xmlns:a16="http://schemas.microsoft.com/office/drawing/2014/main" id="{89BEA949-6B69-4D18-AFCE-45677420D93A}"/>
            </a:ext>
          </a:extLst>
        </xdr:cNvPr>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56388</xdr:rowOff>
    </xdr:from>
    <xdr:to>
      <xdr:col>11</xdr:col>
      <xdr:colOff>31750</xdr:colOff>
      <xdr:row>63</xdr:row>
      <xdr:rowOff>114300</xdr:rowOff>
    </xdr:to>
    <xdr:cxnSp macro="">
      <xdr:nvCxnSpPr>
        <xdr:cNvPr id="138" name="直線コネクタ 137">
          <a:extLst>
            <a:ext uri="{FF2B5EF4-FFF2-40B4-BE49-F238E27FC236}">
              <a16:creationId xmlns:a16="http://schemas.microsoft.com/office/drawing/2014/main" id="{0A99F1CD-C44B-4E94-B7D8-3376964B8129}"/>
            </a:ext>
          </a:extLst>
        </xdr:cNvPr>
        <xdr:cNvCxnSpPr/>
      </xdr:nvCxnSpPr>
      <xdr:spPr>
        <a:xfrm flipV="1">
          <a:off x="1447800" y="1085773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a:extLst>
            <a:ext uri="{FF2B5EF4-FFF2-40B4-BE49-F238E27FC236}">
              <a16:creationId xmlns:a16="http://schemas.microsoft.com/office/drawing/2014/main" id="{2934336C-E627-47FF-8A00-3307D1AC896B}"/>
            </a:ext>
          </a:extLst>
        </xdr:cNvPr>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7383</xdr:rowOff>
    </xdr:from>
    <xdr:ext cx="762000" cy="259045"/>
    <xdr:sp macro="" textlink="">
      <xdr:nvSpPr>
        <xdr:cNvPr id="140" name="テキスト ボックス 139">
          <a:extLst>
            <a:ext uri="{FF2B5EF4-FFF2-40B4-BE49-F238E27FC236}">
              <a16:creationId xmlns:a16="http://schemas.microsoft.com/office/drawing/2014/main" id="{160A8CE3-68EB-4995-B7C5-28C320656BD4}"/>
            </a:ext>
          </a:extLst>
        </xdr:cNvPr>
        <xdr:cNvSpPr txBox="1"/>
      </xdr:nvSpPr>
      <xdr:spPr>
        <a:xfrm>
          <a:off x="1955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a:extLst>
            <a:ext uri="{FF2B5EF4-FFF2-40B4-BE49-F238E27FC236}">
              <a16:creationId xmlns:a16="http://schemas.microsoft.com/office/drawing/2014/main" id="{E3229D96-E8C3-4385-94F4-8D21AEA5C817}"/>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2" name="テキスト ボックス 141">
          <a:extLst>
            <a:ext uri="{FF2B5EF4-FFF2-40B4-BE49-F238E27FC236}">
              <a16:creationId xmlns:a16="http://schemas.microsoft.com/office/drawing/2014/main" id="{DBE816AA-3DED-4A17-8D25-E737E289FA2D}"/>
            </a:ext>
          </a:extLst>
        </xdr:cNvPr>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D8728ACF-DDE0-406C-8679-B75585F88FDC}"/>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E2839D7A-81E8-4FB3-9D51-EF89A0A99709}"/>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1309E62A-742C-4F49-9286-3188A856092B}"/>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BB14F40F-7EFB-4FBF-9E13-6DEDD1C7BD22}"/>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76098434-5C7E-484F-8F7C-00D589A7039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48" name="楕円 147">
          <a:extLst>
            <a:ext uri="{FF2B5EF4-FFF2-40B4-BE49-F238E27FC236}">
              <a16:creationId xmlns:a16="http://schemas.microsoft.com/office/drawing/2014/main" id="{1ACDA765-5162-4211-A466-9B42A153CDF6}"/>
            </a:ext>
          </a:extLst>
        </xdr:cNvPr>
        <xdr:cNvSpPr/>
      </xdr:nvSpPr>
      <xdr:spPr>
        <a:xfrm>
          <a:off x="49022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88663</xdr:rowOff>
    </xdr:from>
    <xdr:ext cx="762000" cy="259045"/>
    <xdr:sp macro="" textlink="">
      <xdr:nvSpPr>
        <xdr:cNvPr id="149" name="財政構造の弾力性該当値テキスト">
          <a:extLst>
            <a:ext uri="{FF2B5EF4-FFF2-40B4-BE49-F238E27FC236}">
              <a16:creationId xmlns:a16="http://schemas.microsoft.com/office/drawing/2014/main" id="{CC5C4954-54F4-4BD4-BFF4-88DD71A16616}"/>
            </a:ext>
          </a:extLst>
        </xdr:cNvPr>
        <xdr:cNvSpPr txBox="1"/>
      </xdr:nvSpPr>
      <xdr:spPr>
        <a:xfrm>
          <a:off x="5041900" y="1089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50" name="楕円 149">
          <a:extLst>
            <a:ext uri="{FF2B5EF4-FFF2-40B4-BE49-F238E27FC236}">
              <a16:creationId xmlns:a16="http://schemas.microsoft.com/office/drawing/2014/main" id="{DFAA6A13-6B4C-40AF-8663-EB27C6FFF873}"/>
            </a:ext>
          </a:extLst>
        </xdr:cNvPr>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51" name="テキスト ボックス 150">
          <a:extLst>
            <a:ext uri="{FF2B5EF4-FFF2-40B4-BE49-F238E27FC236}">
              <a16:creationId xmlns:a16="http://schemas.microsoft.com/office/drawing/2014/main" id="{7C0D392E-D28C-429B-B560-68C618EDEA53}"/>
            </a:ext>
          </a:extLst>
        </xdr:cNvPr>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68326</xdr:rowOff>
    </xdr:from>
    <xdr:to>
      <xdr:col>15</xdr:col>
      <xdr:colOff>133350</xdr:colOff>
      <xdr:row>63</xdr:row>
      <xdr:rowOff>169926</xdr:rowOff>
    </xdr:to>
    <xdr:sp macro="" textlink="">
      <xdr:nvSpPr>
        <xdr:cNvPr id="152" name="楕円 151">
          <a:extLst>
            <a:ext uri="{FF2B5EF4-FFF2-40B4-BE49-F238E27FC236}">
              <a16:creationId xmlns:a16="http://schemas.microsoft.com/office/drawing/2014/main" id="{5E95EB4F-441E-463E-A09D-B53439B8885A}"/>
            </a:ext>
          </a:extLst>
        </xdr:cNvPr>
        <xdr:cNvSpPr/>
      </xdr:nvSpPr>
      <xdr:spPr>
        <a:xfrm>
          <a:off x="3175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53" name="テキスト ボックス 152">
          <a:extLst>
            <a:ext uri="{FF2B5EF4-FFF2-40B4-BE49-F238E27FC236}">
              <a16:creationId xmlns:a16="http://schemas.microsoft.com/office/drawing/2014/main" id="{033A2A48-A124-4894-9593-D3FC76FF291F}"/>
            </a:ext>
          </a:extLst>
        </xdr:cNvPr>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5588</xdr:rowOff>
    </xdr:from>
    <xdr:to>
      <xdr:col>11</xdr:col>
      <xdr:colOff>82550</xdr:colOff>
      <xdr:row>63</xdr:row>
      <xdr:rowOff>107188</xdr:rowOff>
    </xdr:to>
    <xdr:sp macro="" textlink="">
      <xdr:nvSpPr>
        <xdr:cNvPr id="154" name="楕円 153">
          <a:extLst>
            <a:ext uri="{FF2B5EF4-FFF2-40B4-BE49-F238E27FC236}">
              <a16:creationId xmlns:a16="http://schemas.microsoft.com/office/drawing/2014/main" id="{2A6CEF0B-5E19-4F72-8A9E-DA63C64511F5}"/>
            </a:ext>
          </a:extLst>
        </xdr:cNvPr>
        <xdr:cNvSpPr/>
      </xdr:nvSpPr>
      <xdr:spPr>
        <a:xfrm>
          <a:off x="2286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55" name="テキスト ボックス 154">
          <a:extLst>
            <a:ext uri="{FF2B5EF4-FFF2-40B4-BE49-F238E27FC236}">
              <a16:creationId xmlns:a16="http://schemas.microsoft.com/office/drawing/2014/main" id="{86D98D2E-CBA4-4751-A31C-145303585FC2}"/>
            </a:ext>
          </a:extLst>
        </xdr:cNvPr>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56" name="楕円 155">
          <a:extLst>
            <a:ext uri="{FF2B5EF4-FFF2-40B4-BE49-F238E27FC236}">
              <a16:creationId xmlns:a16="http://schemas.microsoft.com/office/drawing/2014/main" id="{67B9081D-E9ED-41D6-A0DD-F4B262519FFB}"/>
            </a:ext>
          </a:extLst>
        </xdr:cNvPr>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3827</xdr:rowOff>
    </xdr:from>
    <xdr:ext cx="762000" cy="259045"/>
    <xdr:sp macro="" textlink="">
      <xdr:nvSpPr>
        <xdr:cNvPr id="157" name="テキスト ボックス 156">
          <a:extLst>
            <a:ext uri="{FF2B5EF4-FFF2-40B4-BE49-F238E27FC236}">
              <a16:creationId xmlns:a16="http://schemas.microsoft.com/office/drawing/2014/main" id="{737E23EF-D605-4068-BCE2-34589BE5E865}"/>
            </a:ext>
          </a:extLst>
        </xdr:cNvPr>
        <xdr:cNvSpPr txBox="1"/>
      </xdr:nvSpPr>
      <xdr:spPr>
        <a:xfrm>
          <a:off x="1066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926B48A0-33F4-43F5-9848-F42AAFAEEBE3}"/>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159803B7-C9AC-4FF6-87CD-5B4E3B7EFAAA}"/>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854F6B7E-D60B-480C-A041-F8309664C929}"/>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[423,859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761EC187-D485-444F-8536-EC14E8BF21AC}"/>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92DDB331-4BA4-4FB3-8DA3-974E4C04F021}"/>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50F80674-A113-4401-867F-E0F8F2801DB5}"/>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BFEB1A22-42AC-4208-A8FE-DE862A19D74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3663827D-F6B4-4BF7-ACBA-5E5FF0CFDD8A}"/>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8D2D6982-CD91-4B87-84BD-87ACF8AD0D11}"/>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92192E35-FBA7-41A5-8F5F-F40558B8237D}"/>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F51059AC-C3AC-4340-8AD1-8D0FB4911264}"/>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625E9EFB-CCE8-496A-BA5B-C2DFF6E1F51B}"/>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8171898A-679C-4681-A4CD-86A2A9B7489E}"/>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類似団体平均を上回る要因として、面積が広く（</a:t>
          </a:r>
          <a:r>
            <a:rPr kumimoji="1" lang="en-US" altLang="ja-JP" sz="1300">
              <a:latin typeface="ＭＳ Ｐゴシック" panose="020B0600070205080204" pitchFamily="50" charset="-128"/>
              <a:ea typeface="ＭＳ Ｐゴシック" panose="020B0600070205080204" pitchFamily="50" charset="-128"/>
            </a:rPr>
            <a:t>815.68k㎡</a:t>
          </a:r>
          <a:r>
            <a:rPr kumimoji="1" lang="ja-JP" altLang="en-US" sz="1300">
              <a:latin typeface="ＭＳ Ｐゴシック" panose="020B0600070205080204" pitchFamily="50" charset="-128"/>
              <a:ea typeface="ＭＳ Ｐゴシック" panose="020B0600070205080204" pitchFamily="50" charset="-128"/>
            </a:rPr>
            <a:t>）集落が分散していることから、道路や集落毎に設置している施設の維持等に経費を要していることが考えられる。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実施した施設の統廃合により解体・新設経費が減となったが、今後も公共施設の更新等が見込まれることから、公共施設等総合管理計画のもと、施設の統廃合を含めた議論を進め、行財政改革の取組みを継続することで義務的経費の削減に努めていく。</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75717AAF-30D2-43B6-B052-BCAC6A903E01}"/>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6887C3F7-D495-4FBF-BD11-8905CC07A2E2}"/>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1E7C41B3-67F8-41D8-B841-F2B6B6A1BCB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8C6F4415-8C3F-4CF6-BA2E-CAD7ABE151FB}"/>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F3BD5AF5-FBCD-41E4-B76A-8EDD2C601125}"/>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BD76F248-2827-4B7E-8B9C-8FE3EC1098B1}"/>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5B6A30B2-A9A1-4D4C-9271-4E803163415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AAA774A8-7AA3-4075-8886-E5EF055252F9}"/>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755C827A-7B95-4C19-9437-447F47F6F6F2}"/>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CDDB4103-553A-490D-8547-AE29DF1446C6}"/>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C5CA4E3D-8679-4651-A3CA-50063F16E50F}"/>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4ABBC080-A27E-4659-9126-9CCE137CBC7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B852D327-3EEB-43A7-9FF6-3F6E3BCCB14D}"/>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F31ABD76-B600-4247-8D57-2D6823B961B1}"/>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D10E134C-11C6-4A96-9AB8-1A43F1A5101A}"/>
            </a:ext>
          </a:extLst>
        </xdr:cNvPr>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F5E1A8BD-8AC0-48B9-BD19-8025CF001160}"/>
            </a:ext>
          </a:extLst>
        </xdr:cNvPr>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C7106259-979A-4246-9D45-0AE5A165C75A}"/>
            </a:ext>
          </a:extLst>
        </xdr:cNvPr>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A566C294-AA42-4104-9370-0A383BC7F529}"/>
            </a:ext>
          </a:extLst>
        </xdr:cNvPr>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0A307F8F-FD20-4E16-9DE3-A74A0FE929BB}"/>
            </a:ext>
          </a:extLst>
        </xdr:cNvPr>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19472</xdr:rowOff>
    </xdr:from>
    <xdr:to>
      <xdr:col>23</xdr:col>
      <xdr:colOff>133350</xdr:colOff>
      <xdr:row>84</xdr:row>
      <xdr:rowOff>25876</xdr:rowOff>
    </xdr:to>
    <xdr:cxnSp macro="">
      <xdr:nvCxnSpPr>
        <xdr:cNvPr id="190" name="直線コネクタ 189">
          <a:extLst>
            <a:ext uri="{FF2B5EF4-FFF2-40B4-BE49-F238E27FC236}">
              <a16:creationId xmlns:a16="http://schemas.microsoft.com/office/drawing/2014/main" id="{3C45340D-4E48-444E-B8A1-09276542C1C4}"/>
            </a:ext>
          </a:extLst>
        </xdr:cNvPr>
        <xdr:cNvCxnSpPr/>
      </xdr:nvCxnSpPr>
      <xdr:spPr>
        <a:xfrm flipV="1">
          <a:off x="4114800" y="14421272"/>
          <a:ext cx="838200" cy="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153940</xdr:rowOff>
    </xdr:from>
    <xdr:ext cx="762000" cy="259045"/>
    <xdr:sp macro="" textlink="">
      <xdr:nvSpPr>
        <xdr:cNvPr id="191" name="人件費・物件費等の状況平均値テキスト">
          <a:extLst>
            <a:ext uri="{FF2B5EF4-FFF2-40B4-BE49-F238E27FC236}">
              <a16:creationId xmlns:a16="http://schemas.microsoft.com/office/drawing/2014/main" id="{D40DFE12-AB4A-43E2-9B1A-4B1A53AAF605}"/>
            </a:ext>
          </a:extLst>
        </xdr:cNvPr>
        <xdr:cNvSpPr txBox="1"/>
      </xdr:nvSpPr>
      <xdr:spPr>
        <a:xfrm>
          <a:off x="5041900" y="14041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99C2C3C1-A604-4F0D-A3E5-8C3C612BC319}"/>
            </a:ext>
          </a:extLst>
        </xdr:cNvPr>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105048</xdr:rowOff>
    </xdr:from>
    <xdr:to>
      <xdr:col>19</xdr:col>
      <xdr:colOff>133350</xdr:colOff>
      <xdr:row>84</xdr:row>
      <xdr:rowOff>25876</xdr:rowOff>
    </xdr:to>
    <xdr:cxnSp macro="">
      <xdr:nvCxnSpPr>
        <xdr:cNvPr id="193" name="直線コネクタ 192">
          <a:extLst>
            <a:ext uri="{FF2B5EF4-FFF2-40B4-BE49-F238E27FC236}">
              <a16:creationId xmlns:a16="http://schemas.microsoft.com/office/drawing/2014/main" id="{50FC6D62-4F77-4846-86E6-73A8E017A9C6}"/>
            </a:ext>
          </a:extLst>
        </xdr:cNvPr>
        <xdr:cNvCxnSpPr/>
      </xdr:nvCxnSpPr>
      <xdr:spPr>
        <a:xfrm>
          <a:off x="3225800" y="14335398"/>
          <a:ext cx="889000" cy="9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775B2F9E-8A97-479F-B51A-00F235EB766F}"/>
            </a:ext>
          </a:extLst>
        </xdr:cNvPr>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51249</xdr:rowOff>
    </xdr:from>
    <xdr:ext cx="736600" cy="259045"/>
    <xdr:sp macro="" textlink="">
      <xdr:nvSpPr>
        <xdr:cNvPr id="195" name="テキスト ボックス 194">
          <a:extLst>
            <a:ext uri="{FF2B5EF4-FFF2-40B4-BE49-F238E27FC236}">
              <a16:creationId xmlns:a16="http://schemas.microsoft.com/office/drawing/2014/main" id="{F10AE6B2-4BC1-4BBD-A9F1-21815BC98A9F}"/>
            </a:ext>
          </a:extLst>
        </xdr:cNvPr>
        <xdr:cNvSpPr txBox="1"/>
      </xdr:nvSpPr>
      <xdr:spPr>
        <a:xfrm>
          <a:off x="3733800" y="1393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105048</xdr:rowOff>
    </xdr:from>
    <xdr:to>
      <xdr:col>15</xdr:col>
      <xdr:colOff>82550</xdr:colOff>
      <xdr:row>84</xdr:row>
      <xdr:rowOff>22346</xdr:rowOff>
    </xdr:to>
    <xdr:cxnSp macro="">
      <xdr:nvCxnSpPr>
        <xdr:cNvPr id="196" name="直線コネクタ 195">
          <a:extLst>
            <a:ext uri="{FF2B5EF4-FFF2-40B4-BE49-F238E27FC236}">
              <a16:creationId xmlns:a16="http://schemas.microsoft.com/office/drawing/2014/main" id="{84DB95E4-CE47-49F2-9DFD-45EB881E9EB1}"/>
            </a:ext>
          </a:extLst>
        </xdr:cNvPr>
        <xdr:cNvCxnSpPr/>
      </xdr:nvCxnSpPr>
      <xdr:spPr>
        <a:xfrm flipV="1">
          <a:off x="2336800" y="14335398"/>
          <a:ext cx="889000" cy="8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A408208D-415A-405D-81F4-0AB90E44BE7E}"/>
            </a:ext>
          </a:extLst>
        </xdr:cNvPr>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4535</xdr:rowOff>
    </xdr:from>
    <xdr:ext cx="762000" cy="259045"/>
    <xdr:sp macro="" textlink="">
      <xdr:nvSpPr>
        <xdr:cNvPr id="198" name="テキスト ボックス 197">
          <a:extLst>
            <a:ext uri="{FF2B5EF4-FFF2-40B4-BE49-F238E27FC236}">
              <a16:creationId xmlns:a16="http://schemas.microsoft.com/office/drawing/2014/main" id="{BA74BACD-6922-4A15-B8A4-545215485C7C}"/>
            </a:ext>
          </a:extLst>
        </xdr:cNvPr>
        <xdr:cNvSpPr txBox="1"/>
      </xdr:nvSpPr>
      <xdr:spPr>
        <a:xfrm>
          <a:off x="2844800" y="138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55090</xdr:rowOff>
    </xdr:from>
    <xdr:to>
      <xdr:col>11</xdr:col>
      <xdr:colOff>31750</xdr:colOff>
      <xdr:row>84</xdr:row>
      <xdr:rowOff>22346</xdr:rowOff>
    </xdr:to>
    <xdr:cxnSp macro="">
      <xdr:nvCxnSpPr>
        <xdr:cNvPr id="199" name="直線コネクタ 198">
          <a:extLst>
            <a:ext uri="{FF2B5EF4-FFF2-40B4-BE49-F238E27FC236}">
              <a16:creationId xmlns:a16="http://schemas.microsoft.com/office/drawing/2014/main" id="{45831C3A-6F53-4344-909A-34B0335467AD}"/>
            </a:ext>
          </a:extLst>
        </xdr:cNvPr>
        <xdr:cNvCxnSpPr/>
      </xdr:nvCxnSpPr>
      <xdr:spPr>
        <a:xfrm>
          <a:off x="1447800" y="14285440"/>
          <a:ext cx="889000" cy="13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a:extLst>
            <a:ext uri="{FF2B5EF4-FFF2-40B4-BE49-F238E27FC236}">
              <a16:creationId xmlns:a16="http://schemas.microsoft.com/office/drawing/2014/main" id="{5191DEB3-EF39-4108-B43B-C25D18D123A7}"/>
            </a:ext>
          </a:extLst>
        </xdr:cNvPr>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114972</xdr:rowOff>
    </xdr:from>
    <xdr:ext cx="762000" cy="259045"/>
    <xdr:sp macro="" textlink="">
      <xdr:nvSpPr>
        <xdr:cNvPr id="201" name="テキスト ボックス 200">
          <a:extLst>
            <a:ext uri="{FF2B5EF4-FFF2-40B4-BE49-F238E27FC236}">
              <a16:creationId xmlns:a16="http://schemas.microsoft.com/office/drawing/2014/main" id="{D7E37777-EFFD-42E1-BB61-25AC2E4CC8EA}"/>
            </a:ext>
          </a:extLst>
        </xdr:cNvPr>
        <xdr:cNvSpPr txBox="1"/>
      </xdr:nvSpPr>
      <xdr:spPr>
        <a:xfrm>
          <a:off x="1955800" y="138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a:extLst>
            <a:ext uri="{FF2B5EF4-FFF2-40B4-BE49-F238E27FC236}">
              <a16:creationId xmlns:a16="http://schemas.microsoft.com/office/drawing/2014/main" id="{A0567EDF-6CE1-48B0-B27E-90D6D76331EC}"/>
            </a:ext>
          </a:extLst>
        </xdr:cNvPr>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91284</xdr:rowOff>
    </xdr:from>
    <xdr:ext cx="762000" cy="259045"/>
    <xdr:sp macro="" textlink="">
      <xdr:nvSpPr>
        <xdr:cNvPr id="203" name="テキスト ボックス 202">
          <a:extLst>
            <a:ext uri="{FF2B5EF4-FFF2-40B4-BE49-F238E27FC236}">
              <a16:creationId xmlns:a16="http://schemas.microsoft.com/office/drawing/2014/main" id="{A07C27BA-E2D5-4C96-9100-D6EB065F1A56}"/>
            </a:ext>
          </a:extLst>
        </xdr:cNvPr>
        <xdr:cNvSpPr txBox="1"/>
      </xdr:nvSpPr>
      <xdr:spPr>
        <a:xfrm>
          <a:off x="1066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97E9A7D0-7110-4308-AAEB-AA8E8A2284E4}"/>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D60E6828-11D8-42E3-BE21-8D792E262135}"/>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10D84ADD-86A7-4280-A0AE-9C35E4D6E198}"/>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D55E03A4-94CB-48C1-9F41-01FA354681C5}"/>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AA7D0FA6-8E39-4CBC-94FE-F64874EE0AC7}"/>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140122</xdr:rowOff>
    </xdr:from>
    <xdr:to>
      <xdr:col>23</xdr:col>
      <xdr:colOff>184150</xdr:colOff>
      <xdr:row>84</xdr:row>
      <xdr:rowOff>70272</xdr:rowOff>
    </xdr:to>
    <xdr:sp macro="" textlink="">
      <xdr:nvSpPr>
        <xdr:cNvPr id="209" name="楕円 208">
          <a:extLst>
            <a:ext uri="{FF2B5EF4-FFF2-40B4-BE49-F238E27FC236}">
              <a16:creationId xmlns:a16="http://schemas.microsoft.com/office/drawing/2014/main" id="{7EA8F0BE-2562-4558-AD8F-DAD8F2F5BDA8}"/>
            </a:ext>
          </a:extLst>
        </xdr:cNvPr>
        <xdr:cNvSpPr/>
      </xdr:nvSpPr>
      <xdr:spPr>
        <a:xfrm>
          <a:off x="4902200" y="1437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112199</xdr:rowOff>
    </xdr:from>
    <xdr:ext cx="762000" cy="259045"/>
    <xdr:sp macro="" textlink="">
      <xdr:nvSpPr>
        <xdr:cNvPr id="210" name="人件費・物件費等の状況該当値テキスト">
          <a:extLst>
            <a:ext uri="{FF2B5EF4-FFF2-40B4-BE49-F238E27FC236}">
              <a16:creationId xmlns:a16="http://schemas.microsoft.com/office/drawing/2014/main" id="{4E1B2703-05F5-4944-A322-B6C4369DB8F4}"/>
            </a:ext>
          </a:extLst>
        </xdr:cNvPr>
        <xdr:cNvSpPr txBox="1"/>
      </xdr:nvSpPr>
      <xdr:spPr>
        <a:xfrm>
          <a:off x="5041900" y="14342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146526</xdr:rowOff>
    </xdr:from>
    <xdr:to>
      <xdr:col>19</xdr:col>
      <xdr:colOff>184150</xdr:colOff>
      <xdr:row>84</xdr:row>
      <xdr:rowOff>76676</xdr:rowOff>
    </xdr:to>
    <xdr:sp macro="" textlink="">
      <xdr:nvSpPr>
        <xdr:cNvPr id="211" name="楕円 210">
          <a:extLst>
            <a:ext uri="{FF2B5EF4-FFF2-40B4-BE49-F238E27FC236}">
              <a16:creationId xmlns:a16="http://schemas.microsoft.com/office/drawing/2014/main" id="{6AE81F09-5002-47BC-A103-993961FD31FE}"/>
            </a:ext>
          </a:extLst>
        </xdr:cNvPr>
        <xdr:cNvSpPr/>
      </xdr:nvSpPr>
      <xdr:spPr>
        <a:xfrm>
          <a:off x="4064000" y="1437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61453</xdr:rowOff>
    </xdr:from>
    <xdr:ext cx="736600" cy="259045"/>
    <xdr:sp macro="" textlink="">
      <xdr:nvSpPr>
        <xdr:cNvPr id="212" name="テキスト ボックス 211">
          <a:extLst>
            <a:ext uri="{FF2B5EF4-FFF2-40B4-BE49-F238E27FC236}">
              <a16:creationId xmlns:a16="http://schemas.microsoft.com/office/drawing/2014/main" id="{58174D51-6D51-4697-BB00-0A1A16053571}"/>
            </a:ext>
          </a:extLst>
        </xdr:cNvPr>
        <xdr:cNvSpPr txBox="1"/>
      </xdr:nvSpPr>
      <xdr:spPr>
        <a:xfrm>
          <a:off x="3733800" y="1446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54248</xdr:rowOff>
    </xdr:from>
    <xdr:to>
      <xdr:col>15</xdr:col>
      <xdr:colOff>133350</xdr:colOff>
      <xdr:row>83</xdr:row>
      <xdr:rowOff>155848</xdr:rowOff>
    </xdr:to>
    <xdr:sp macro="" textlink="">
      <xdr:nvSpPr>
        <xdr:cNvPr id="213" name="楕円 212">
          <a:extLst>
            <a:ext uri="{FF2B5EF4-FFF2-40B4-BE49-F238E27FC236}">
              <a16:creationId xmlns:a16="http://schemas.microsoft.com/office/drawing/2014/main" id="{287A338B-60FE-4C36-93AC-3CEE950D89E8}"/>
            </a:ext>
          </a:extLst>
        </xdr:cNvPr>
        <xdr:cNvSpPr/>
      </xdr:nvSpPr>
      <xdr:spPr>
        <a:xfrm>
          <a:off x="31750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140625</xdr:rowOff>
    </xdr:from>
    <xdr:ext cx="762000" cy="259045"/>
    <xdr:sp macro="" textlink="">
      <xdr:nvSpPr>
        <xdr:cNvPr id="214" name="テキスト ボックス 213">
          <a:extLst>
            <a:ext uri="{FF2B5EF4-FFF2-40B4-BE49-F238E27FC236}">
              <a16:creationId xmlns:a16="http://schemas.microsoft.com/office/drawing/2014/main" id="{56B8E6BA-2DEB-4B70-9755-E82DF5EDE1AF}"/>
            </a:ext>
          </a:extLst>
        </xdr:cNvPr>
        <xdr:cNvSpPr txBox="1"/>
      </xdr:nvSpPr>
      <xdr:spPr>
        <a:xfrm>
          <a:off x="2844800" y="1437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142996</xdr:rowOff>
    </xdr:from>
    <xdr:to>
      <xdr:col>11</xdr:col>
      <xdr:colOff>82550</xdr:colOff>
      <xdr:row>84</xdr:row>
      <xdr:rowOff>73146</xdr:rowOff>
    </xdr:to>
    <xdr:sp macro="" textlink="">
      <xdr:nvSpPr>
        <xdr:cNvPr id="215" name="楕円 214">
          <a:extLst>
            <a:ext uri="{FF2B5EF4-FFF2-40B4-BE49-F238E27FC236}">
              <a16:creationId xmlns:a16="http://schemas.microsoft.com/office/drawing/2014/main" id="{32A683A3-958D-4AC0-A2A9-25905E318F73}"/>
            </a:ext>
          </a:extLst>
        </xdr:cNvPr>
        <xdr:cNvSpPr/>
      </xdr:nvSpPr>
      <xdr:spPr>
        <a:xfrm>
          <a:off x="2286000" y="1437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57923</xdr:rowOff>
    </xdr:from>
    <xdr:ext cx="762000" cy="259045"/>
    <xdr:sp macro="" textlink="">
      <xdr:nvSpPr>
        <xdr:cNvPr id="216" name="テキスト ボックス 215">
          <a:extLst>
            <a:ext uri="{FF2B5EF4-FFF2-40B4-BE49-F238E27FC236}">
              <a16:creationId xmlns:a16="http://schemas.microsoft.com/office/drawing/2014/main" id="{6D0E1515-6C51-4B42-B8E0-67BAB81C90F5}"/>
            </a:ext>
          </a:extLst>
        </xdr:cNvPr>
        <xdr:cNvSpPr txBox="1"/>
      </xdr:nvSpPr>
      <xdr:spPr>
        <a:xfrm>
          <a:off x="1955800" y="1445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4290</xdr:rowOff>
    </xdr:from>
    <xdr:to>
      <xdr:col>7</xdr:col>
      <xdr:colOff>31750</xdr:colOff>
      <xdr:row>83</xdr:row>
      <xdr:rowOff>105890</xdr:rowOff>
    </xdr:to>
    <xdr:sp macro="" textlink="">
      <xdr:nvSpPr>
        <xdr:cNvPr id="217" name="楕円 216">
          <a:extLst>
            <a:ext uri="{FF2B5EF4-FFF2-40B4-BE49-F238E27FC236}">
              <a16:creationId xmlns:a16="http://schemas.microsoft.com/office/drawing/2014/main" id="{E10CFAC0-3294-4357-B214-49367F06B02D}"/>
            </a:ext>
          </a:extLst>
        </xdr:cNvPr>
        <xdr:cNvSpPr/>
      </xdr:nvSpPr>
      <xdr:spPr>
        <a:xfrm>
          <a:off x="1397000" y="142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90667</xdr:rowOff>
    </xdr:from>
    <xdr:ext cx="762000" cy="259045"/>
    <xdr:sp macro="" textlink="">
      <xdr:nvSpPr>
        <xdr:cNvPr id="218" name="テキスト ボックス 217">
          <a:extLst>
            <a:ext uri="{FF2B5EF4-FFF2-40B4-BE49-F238E27FC236}">
              <a16:creationId xmlns:a16="http://schemas.microsoft.com/office/drawing/2014/main" id="{AF9097C2-DC72-4C4E-AD47-D1273308A909}"/>
            </a:ext>
          </a:extLst>
        </xdr:cNvPr>
        <xdr:cNvSpPr txBox="1"/>
      </xdr:nvSpPr>
      <xdr:spPr>
        <a:xfrm>
          <a:off x="1066800" y="143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E974BF35-FF40-492A-B03B-021C0F4074B7}"/>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E8820966-F103-4F46-A9E1-83463E5E6E6F}"/>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FDAD27AB-93F4-4B78-9457-27552C99E6CB}"/>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748F0163-FAB8-4965-855F-9072D877562C}"/>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5D91DB4A-B3A4-4749-9E5A-0739A2CDBB8A}"/>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FF8E2902-307B-487B-8936-91C1D04D2B9A}"/>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28FCAD64-EF80-480F-96F0-1C3F7B53083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4C4635B6-19D7-4F52-A6D2-3FF566BDD058}"/>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92EC0E9C-FC3E-4252-AF70-7E6980FB744A}"/>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FCB67614-D3CE-483F-AF4F-CEFF37D07466}"/>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5DCD289E-D0B9-47A6-A678-BF58962D8AE9}"/>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BE66744D-C25A-4493-917E-D8FA9F5216BE}"/>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C13AA06F-3B61-47A1-817C-542E9657B1B6}"/>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68671EB0-5E53-4909-96A7-D4E08A22CBEA}"/>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7733452C-ABB6-455F-9A85-0B469EA79FAE}"/>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92B914F2-9E96-4630-914B-A78A63693D88}"/>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a:extLst>
            <a:ext uri="{FF2B5EF4-FFF2-40B4-BE49-F238E27FC236}">
              <a16:creationId xmlns:a16="http://schemas.microsoft.com/office/drawing/2014/main" id="{8F751EBF-1B16-46A6-9552-10AC2838BA65}"/>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A44AD76A-9411-4CAC-8FEA-C7664A41A7C4}"/>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8880D2E6-0CB7-4F6A-BF2D-94885F9780B1}"/>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904CD83C-71DE-4DC7-B2D5-2CF5B08EBCA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a:extLst>
            <a:ext uri="{FF2B5EF4-FFF2-40B4-BE49-F238E27FC236}">
              <a16:creationId xmlns:a16="http://schemas.microsoft.com/office/drawing/2014/main" id="{CD2C3439-ED64-4C65-805E-BD8DF32BF9DC}"/>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5246A344-2AD1-4913-B45E-775F608B33A4}"/>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AB817534-C1F9-4CD1-8037-CA5D2DCB0F54}"/>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28BF6AED-8A16-4126-BA6C-72A7F55B9D15}"/>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a:extLst>
            <a:ext uri="{FF2B5EF4-FFF2-40B4-BE49-F238E27FC236}">
              <a16:creationId xmlns:a16="http://schemas.microsoft.com/office/drawing/2014/main" id="{2BEB5E46-DEC5-4650-8949-DAADB1ED8F0E}"/>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0F54F87F-65CB-4B72-98D3-156372B8A1CE}"/>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C31C9F21-935F-4D7E-A238-389CAD0250A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BAAC0FCE-09C6-4994-86B0-54B22F2D748F}"/>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a:extLst>
            <a:ext uri="{FF2B5EF4-FFF2-40B4-BE49-F238E27FC236}">
              <a16:creationId xmlns:a16="http://schemas.microsoft.com/office/drawing/2014/main" id="{AFD1D897-9DA1-44AF-AB22-BA36A37BB407}"/>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524C38CA-ED95-4099-9351-912BF6F3677C}"/>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2630AB0C-9A05-4F6F-ADAC-8392B80F963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3577C3E6-A1A6-4AD1-8B16-DB57E078129D}"/>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a:extLst>
            <a:ext uri="{FF2B5EF4-FFF2-40B4-BE49-F238E27FC236}">
              <a16:creationId xmlns:a16="http://schemas.microsoft.com/office/drawing/2014/main" id="{3A19FD27-4E24-4A77-9D14-930F14CE8A50}"/>
            </a:ext>
          </a:extLst>
        </xdr:cNvPr>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a:extLst>
            <a:ext uri="{FF2B5EF4-FFF2-40B4-BE49-F238E27FC236}">
              <a16:creationId xmlns:a16="http://schemas.microsoft.com/office/drawing/2014/main" id="{EF5AE425-9BDA-4AA1-B047-4B17265F11CF}"/>
            </a:ext>
          </a:extLst>
        </xdr:cNvPr>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a:extLst>
            <a:ext uri="{FF2B5EF4-FFF2-40B4-BE49-F238E27FC236}">
              <a16:creationId xmlns:a16="http://schemas.microsoft.com/office/drawing/2014/main" id="{A07A0359-00A4-4D30-99D1-18A064530128}"/>
            </a:ext>
          </a:extLst>
        </xdr:cNvPr>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a:extLst>
            <a:ext uri="{FF2B5EF4-FFF2-40B4-BE49-F238E27FC236}">
              <a16:creationId xmlns:a16="http://schemas.microsoft.com/office/drawing/2014/main" id="{8046E2B4-7C59-4370-BD16-757E8CC40B8D}"/>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22AF34FF-913D-484A-95D1-5B85067CBC83}"/>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132291</xdr:rowOff>
    </xdr:to>
    <xdr:cxnSp macro="">
      <xdr:nvCxnSpPr>
        <xdr:cNvPr id="256" name="直線コネクタ 255">
          <a:extLst>
            <a:ext uri="{FF2B5EF4-FFF2-40B4-BE49-F238E27FC236}">
              <a16:creationId xmlns:a16="http://schemas.microsoft.com/office/drawing/2014/main" id="{0D6D576B-5070-450C-97A0-F41B129D1D64}"/>
            </a:ext>
          </a:extLst>
        </xdr:cNvPr>
        <xdr:cNvCxnSpPr/>
      </xdr:nvCxnSpPr>
      <xdr:spPr>
        <a:xfrm flipV="1">
          <a:off x="16179800" y="14605000"/>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7" name="給与水準   （国との比較）平均値テキスト">
          <a:extLst>
            <a:ext uri="{FF2B5EF4-FFF2-40B4-BE49-F238E27FC236}">
              <a16:creationId xmlns:a16="http://schemas.microsoft.com/office/drawing/2014/main" id="{A3A560CF-BF55-4E43-8120-978A09139A4E}"/>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a:extLst>
            <a:ext uri="{FF2B5EF4-FFF2-40B4-BE49-F238E27FC236}">
              <a16:creationId xmlns:a16="http://schemas.microsoft.com/office/drawing/2014/main" id="{30D230CC-1A2F-4910-8CE0-F82174C1BBAA}"/>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122238</xdr:rowOff>
    </xdr:from>
    <xdr:to>
      <xdr:col>77</xdr:col>
      <xdr:colOff>44450</xdr:colOff>
      <xdr:row>85</xdr:row>
      <xdr:rowOff>132291</xdr:rowOff>
    </xdr:to>
    <xdr:cxnSp macro="">
      <xdr:nvCxnSpPr>
        <xdr:cNvPr id="259" name="直線コネクタ 258">
          <a:extLst>
            <a:ext uri="{FF2B5EF4-FFF2-40B4-BE49-F238E27FC236}">
              <a16:creationId xmlns:a16="http://schemas.microsoft.com/office/drawing/2014/main" id="{9B2C9680-911D-47FB-90B9-F70B6A80E2B7}"/>
            </a:ext>
          </a:extLst>
        </xdr:cNvPr>
        <xdr:cNvCxnSpPr/>
      </xdr:nvCxnSpPr>
      <xdr:spPr>
        <a:xfrm>
          <a:off x="15290800" y="14695488"/>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a:extLst>
            <a:ext uri="{FF2B5EF4-FFF2-40B4-BE49-F238E27FC236}">
              <a16:creationId xmlns:a16="http://schemas.microsoft.com/office/drawing/2014/main" id="{E41B736F-2FF2-4740-BDBE-1EE9BF9637F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1" name="テキスト ボックス 260">
          <a:extLst>
            <a:ext uri="{FF2B5EF4-FFF2-40B4-BE49-F238E27FC236}">
              <a16:creationId xmlns:a16="http://schemas.microsoft.com/office/drawing/2014/main" id="{10D800A9-47ED-4002-8F97-BFBD6D0D299A}"/>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122238</xdr:rowOff>
    </xdr:from>
    <xdr:to>
      <xdr:col>72</xdr:col>
      <xdr:colOff>203200</xdr:colOff>
      <xdr:row>86</xdr:row>
      <xdr:rowOff>61384</xdr:rowOff>
    </xdr:to>
    <xdr:cxnSp macro="">
      <xdr:nvCxnSpPr>
        <xdr:cNvPr id="262" name="直線コネクタ 261">
          <a:extLst>
            <a:ext uri="{FF2B5EF4-FFF2-40B4-BE49-F238E27FC236}">
              <a16:creationId xmlns:a16="http://schemas.microsoft.com/office/drawing/2014/main" id="{8B5F9E0C-8C4E-4755-AD82-9212B44E14EF}"/>
            </a:ext>
          </a:extLst>
        </xdr:cNvPr>
        <xdr:cNvCxnSpPr/>
      </xdr:nvCxnSpPr>
      <xdr:spPr>
        <a:xfrm flipV="1">
          <a:off x="14401800" y="14695488"/>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a:extLst>
            <a:ext uri="{FF2B5EF4-FFF2-40B4-BE49-F238E27FC236}">
              <a16:creationId xmlns:a16="http://schemas.microsoft.com/office/drawing/2014/main" id="{72AADDB1-1C7A-4BEF-A28D-FEA48272FFDA}"/>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4" name="テキスト ボックス 263">
          <a:extLst>
            <a:ext uri="{FF2B5EF4-FFF2-40B4-BE49-F238E27FC236}">
              <a16:creationId xmlns:a16="http://schemas.microsoft.com/office/drawing/2014/main" id="{2F7B096C-5E13-4E8C-80B5-8D03E4D65B2B}"/>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61384</xdr:rowOff>
    </xdr:to>
    <xdr:cxnSp macro="">
      <xdr:nvCxnSpPr>
        <xdr:cNvPr id="265" name="直線コネクタ 264">
          <a:extLst>
            <a:ext uri="{FF2B5EF4-FFF2-40B4-BE49-F238E27FC236}">
              <a16:creationId xmlns:a16="http://schemas.microsoft.com/office/drawing/2014/main" id="{F2FFCD31-1004-4137-8303-E8BA6AEF4D94}"/>
            </a:ext>
          </a:extLst>
        </xdr:cNvPr>
        <xdr:cNvCxnSpPr/>
      </xdr:nvCxnSpPr>
      <xdr:spPr>
        <a:xfrm>
          <a:off x="13512800" y="14806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a:extLst>
            <a:ext uri="{FF2B5EF4-FFF2-40B4-BE49-F238E27FC236}">
              <a16:creationId xmlns:a16="http://schemas.microsoft.com/office/drawing/2014/main" id="{28AA8561-4FF2-4477-9D9C-E6BBBD70645D}"/>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7" name="テキスト ボックス 266">
          <a:extLst>
            <a:ext uri="{FF2B5EF4-FFF2-40B4-BE49-F238E27FC236}">
              <a16:creationId xmlns:a16="http://schemas.microsoft.com/office/drawing/2014/main" id="{7B03DB9E-D5B2-46A5-B06F-0BE96C00216B}"/>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a:extLst>
            <a:ext uri="{FF2B5EF4-FFF2-40B4-BE49-F238E27FC236}">
              <a16:creationId xmlns:a16="http://schemas.microsoft.com/office/drawing/2014/main" id="{2C20895E-C2EA-40B5-960F-27785C66C9E2}"/>
            </a:ext>
          </a:extLst>
        </xdr:cNvPr>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102781</xdr:rowOff>
    </xdr:from>
    <xdr:ext cx="762000" cy="259045"/>
    <xdr:sp macro="" textlink="">
      <xdr:nvSpPr>
        <xdr:cNvPr id="269" name="テキスト ボックス 268">
          <a:extLst>
            <a:ext uri="{FF2B5EF4-FFF2-40B4-BE49-F238E27FC236}">
              <a16:creationId xmlns:a16="http://schemas.microsoft.com/office/drawing/2014/main" id="{8CBC28D5-8308-43A4-BA46-B642C71231BA}"/>
            </a:ext>
          </a:extLst>
        </xdr:cNvPr>
        <xdr:cNvSpPr txBox="1"/>
      </xdr:nvSpPr>
      <xdr:spPr>
        <a:xfrm>
          <a:off x="13131800" y="1433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DDDF0789-A434-4EE6-8157-76B000971556}"/>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48E68B21-C08C-4EA2-ADA0-691E62D31BB5}"/>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837AF5B6-5141-4E3B-A9A0-814E72ED8FA6}"/>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5147AB1-7E87-408E-8999-D7F6F0A30908}"/>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A2646EDE-9D94-48BF-A95B-770294A803B8}"/>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5" name="楕円 274">
          <a:extLst>
            <a:ext uri="{FF2B5EF4-FFF2-40B4-BE49-F238E27FC236}">
              <a16:creationId xmlns:a16="http://schemas.microsoft.com/office/drawing/2014/main" id="{447318D5-6133-42F1-ADFC-BC195C770A2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76" name="給与水準   （国との比較）該当値テキスト">
          <a:extLst>
            <a:ext uri="{FF2B5EF4-FFF2-40B4-BE49-F238E27FC236}">
              <a16:creationId xmlns:a16="http://schemas.microsoft.com/office/drawing/2014/main" id="{B85C2053-C796-41CE-B407-E0DD68F344EF}"/>
            </a:ext>
          </a:extLst>
        </xdr:cNvPr>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81491</xdr:rowOff>
    </xdr:from>
    <xdr:to>
      <xdr:col>77</xdr:col>
      <xdr:colOff>95250</xdr:colOff>
      <xdr:row>86</xdr:row>
      <xdr:rowOff>11641</xdr:rowOff>
    </xdr:to>
    <xdr:sp macro="" textlink="">
      <xdr:nvSpPr>
        <xdr:cNvPr id="277" name="楕円 276">
          <a:extLst>
            <a:ext uri="{FF2B5EF4-FFF2-40B4-BE49-F238E27FC236}">
              <a16:creationId xmlns:a16="http://schemas.microsoft.com/office/drawing/2014/main" id="{91C8D058-A0F2-472C-A6FD-76CD0F6C5315}"/>
            </a:ext>
          </a:extLst>
        </xdr:cNvPr>
        <xdr:cNvSpPr/>
      </xdr:nvSpPr>
      <xdr:spPr>
        <a:xfrm>
          <a:off x="16129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167868</xdr:rowOff>
    </xdr:from>
    <xdr:ext cx="736600" cy="259045"/>
    <xdr:sp macro="" textlink="">
      <xdr:nvSpPr>
        <xdr:cNvPr id="278" name="テキスト ボックス 277">
          <a:extLst>
            <a:ext uri="{FF2B5EF4-FFF2-40B4-BE49-F238E27FC236}">
              <a16:creationId xmlns:a16="http://schemas.microsoft.com/office/drawing/2014/main" id="{1A9A218F-D279-4ADC-8607-E568364B3556}"/>
            </a:ext>
          </a:extLst>
        </xdr:cNvPr>
        <xdr:cNvSpPr txBox="1"/>
      </xdr:nvSpPr>
      <xdr:spPr>
        <a:xfrm>
          <a:off x="15798800" y="1474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71438</xdr:rowOff>
    </xdr:from>
    <xdr:to>
      <xdr:col>73</xdr:col>
      <xdr:colOff>44450</xdr:colOff>
      <xdr:row>86</xdr:row>
      <xdr:rowOff>1588</xdr:rowOff>
    </xdr:to>
    <xdr:sp macro="" textlink="">
      <xdr:nvSpPr>
        <xdr:cNvPr id="279" name="楕円 278">
          <a:extLst>
            <a:ext uri="{FF2B5EF4-FFF2-40B4-BE49-F238E27FC236}">
              <a16:creationId xmlns:a16="http://schemas.microsoft.com/office/drawing/2014/main" id="{BC5C83F5-9C51-44BD-8AD1-A57F3E1005ED}"/>
            </a:ext>
          </a:extLst>
        </xdr:cNvPr>
        <xdr:cNvSpPr/>
      </xdr:nvSpPr>
      <xdr:spPr>
        <a:xfrm>
          <a:off x="15240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157815</xdr:rowOff>
    </xdr:from>
    <xdr:ext cx="762000" cy="259045"/>
    <xdr:sp macro="" textlink="">
      <xdr:nvSpPr>
        <xdr:cNvPr id="280" name="テキスト ボックス 279">
          <a:extLst>
            <a:ext uri="{FF2B5EF4-FFF2-40B4-BE49-F238E27FC236}">
              <a16:creationId xmlns:a16="http://schemas.microsoft.com/office/drawing/2014/main" id="{1F03A6CC-4A08-49E7-8711-27A4F4A40797}"/>
            </a:ext>
          </a:extLst>
        </xdr:cNvPr>
        <xdr:cNvSpPr txBox="1"/>
      </xdr:nvSpPr>
      <xdr:spPr>
        <a:xfrm>
          <a:off x="149098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1" name="楕円 280">
          <a:extLst>
            <a:ext uri="{FF2B5EF4-FFF2-40B4-BE49-F238E27FC236}">
              <a16:creationId xmlns:a16="http://schemas.microsoft.com/office/drawing/2014/main" id="{3F350552-6635-4EFD-8FF3-AAF85AEF53F7}"/>
            </a:ext>
          </a:extLst>
        </xdr:cNvPr>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82" name="テキスト ボックス 281">
          <a:extLst>
            <a:ext uri="{FF2B5EF4-FFF2-40B4-BE49-F238E27FC236}">
              <a16:creationId xmlns:a16="http://schemas.microsoft.com/office/drawing/2014/main" id="{D0144A61-F050-4A92-9377-07FEC4CBB2A0}"/>
            </a:ext>
          </a:extLst>
        </xdr:cNvPr>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3" name="楕円 282">
          <a:extLst>
            <a:ext uri="{FF2B5EF4-FFF2-40B4-BE49-F238E27FC236}">
              <a16:creationId xmlns:a16="http://schemas.microsoft.com/office/drawing/2014/main" id="{996B4DB3-63D7-4AC6-9E5C-A42337959E8B}"/>
            </a:ext>
          </a:extLst>
        </xdr:cNvPr>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84" name="テキスト ボックス 283">
          <a:extLst>
            <a:ext uri="{FF2B5EF4-FFF2-40B4-BE49-F238E27FC236}">
              <a16:creationId xmlns:a16="http://schemas.microsoft.com/office/drawing/2014/main" id="{BA44BDD5-5FE6-4D38-987C-44A9664BE276}"/>
            </a:ext>
          </a:extLst>
        </xdr:cNvPr>
        <xdr:cNvSpPr txBox="1"/>
      </xdr:nvSpPr>
      <xdr:spPr>
        <a:xfrm>
          <a:off x="13131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5D89A025-2B3F-49A7-800F-566D65BF56A3}"/>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4A94B071-D4BE-402E-ABB3-ADB05EB60CDE}"/>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57621D35-715E-4594-84C6-145623300F18}"/>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49200AF0-59D5-4DD3-8987-FC3C1525823C}"/>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107D7EF1-052C-467E-BFC3-49658DB1A131}"/>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2FA33E51-895C-4188-A2C7-1A1D486A07E8}"/>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45A6053-9753-40C1-9B42-07A93AB46D45}"/>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3F415E38-6605-4FFC-ABE5-F20F1772137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E7C02272-F86C-4074-8D33-BA9FC5ADF135}"/>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11F22A75-C5B0-4626-9736-E32ED558C47B}"/>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A885809E-430A-400D-86AB-0012B4CCC0FB}"/>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7C2FDDB5-1654-470E-9FA1-85ABD67C50FA}"/>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84EDB0A8-7117-451A-9B57-F464DBE72A6A}"/>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生活環境基盤の整備や福祉施策などの積極的な取組みのために人員が必要であったこと等により、類似団体平均を上回っている。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退職者不補充の実施（平成１６～２０年度）などにより、定数の適正化に努めてきた経過も踏まえ、引き続き低減に向けた管理を推進していく。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2DA3B036-DA71-416C-92C1-67316E15FFA3}"/>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A172821D-F2E9-4D58-B7AB-E085B8B90DDB}"/>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C66E15ED-FD2F-43AD-A9D5-4DE3358FB95D}"/>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764D7143-EC41-4DDD-A21F-A78B6AC7F881}"/>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7CA7FA1D-7CAB-442E-920C-0BC3E253488E}"/>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228DDD3-45B7-49B1-88B3-70253A7ABE98}"/>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77A82B4F-9D91-40DE-9A1F-CF94E6AF0E99}"/>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2EA0A16F-F314-47CA-BA4D-0735CC908733}"/>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6307DAB0-150F-44DF-84BC-E88157D7B791}"/>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5493DB37-AC48-4BCF-862B-1B1A718989F1}"/>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679F6FC7-0464-4310-AED4-8E87C93E038A}"/>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119F0B98-2996-490B-89D5-4DE5E843E80C}"/>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a:extLst>
            <a:ext uri="{FF2B5EF4-FFF2-40B4-BE49-F238E27FC236}">
              <a16:creationId xmlns:a16="http://schemas.microsoft.com/office/drawing/2014/main" id="{71042BEA-C692-4F3F-8C59-704BD0240EAC}"/>
            </a:ext>
          </a:extLst>
        </xdr:cNvPr>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a:extLst>
            <a:ext uri="{FF2B5EF4-FFF2-40B4-BE49-F238E27FC236}">
              <a16:creationId xmlns:a16="http://schemas.microsoft.com/office/drawing/2014/main" id="{37F08926-CA8A-4B5A-8628-685B7D4C64CC}"/>
            </a:ext>
          </a:extLst>
        </xdr:cNvPr>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a:extLst>
            <a:ext uri="{FF2B5EF4-FFF2-40B4-BE49-F238E27FC236}">
              <a16:creationId xmlns:a16="http://schemas.microsoft.com/office/drawing/2014/main" id="{38893605-CC19-4311-A3C2-B99C32B68410}"/>
            </a:ext>
          </a:extLst>
        </xdr:cNvPr>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a:extLst>
            <a:ext uri="{FF2B5EF4-FFF2-40B4-BE49-F238E27FC236}">
              <a16:creationId xmlns:a16="http://schemas.microsoft.com/office/drawing/2014/main" id="{A72D356A-A586-4C04-A36E-AFE5B949FEC8}"/>
            </a:ext>
          </a:extLst>
        </xdr:cNvPr>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a:extLst>
            <a:ext uri="{FF2B5EF4-FFF2-40B4-BE49-F238E27FC236}">
              <a16:creationId xmlns:a16="http://schemas.microsoft.com/office/drawing/2014/main" id="{A499DA1F-AFB0-4447-899A-C831BDCC085B}"/>
            </a:ext>
          </a:extLst>
        </xdr:cNvPr>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29242</xdr:rowOff>
    </xdr:from>
    <xdr:to>
      <xdr:col>81</xdr:col>
      <xdr:colOff>44450</xdr:colOff>
      <xdr:row>63</xdr:row>
      <xdr:rowOff>55181</xdr:rowOff>
    </xdr:to>
    <xdr:cxnSp macro="">
      <xdr:nvCxnSpPr>
        <xdr:cNvPr id="315" name="直線コネクタ 314">
          <a:extLst>
            <a:ext uri="{FF2B5EF4-FFF2-40B4-BE49-F238E27FC236}">
              <a16:creationId xmlns:a16="http://schemas.microsoft.com/office/drawing/2014/main" id="{4FDFA099-C380-44D6-8D6B-B1FECD72A2DC}"/>
            </a:ext>
          </a:extLst>
        </xdr:cNvPr>
        <xdr:cNvCxnSpPr/>
      </xdr:nvCxnSpPr>
      <xdr:spPr>
        <a:xfrm flipV="1">
          <a:off x="16179800" y="10830592"/>
          <a:ext cx="838200" cy="2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97172</xdr:rowOff>
    </xdr:from>
    <xdr:ext cx="762000" cy="259045"/>
    <xdr:sp macro="" textlink="">
      <xdr:nvSpPr>
        <xdr:cNvPr id="316" name="定員管理の状況平均値テキスト">
          <a:extLst>
            <a:ext uri="{FF2B5EF4-FFF2-40B4-BE49-F238E27FC236}">
              <a16:creationId xmlns:a16="http://schemas.microsoft.com/office/drawing/2014/main" id="{248FFD31-6587-4F63-BEBC-738A6F5DE708}"/>
            </a:ext>
          </a:extLst>
        </xdr:cNvPr>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EA15059A-DE7C-48F9-A727-3512E5BA6A37}"/>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48546</xdr:rowOff>
    </xdr:from>
    <xdr:to>
      <xdr:col>77</xdr:col>
      <xdr:colOff>44450</xdr:colOff>
      <xdr:row>63</xdr:row>
      <xdr:rowOff>55181</xdr:rowOff>
    </xdr:to>
    <xdr:cxnSp macro="">
      <xdr:nvCxnSpPr>
        <xdr:cNvPr id="318" name="直線コネクタ 317">
          <a:extLst>
            <a:ext uri="{FF2B5EF4-FFF2-40B4-BE49-F238E27FC236}">
              <a16:creationId xmlns:a16="http://schemas.microsoft.com/office/drawing/2014/main" id="{3717908E-6402-4028-99E2-FB1D83ADBFB1}"/>
            </a:ext>
          </a:extLst>
        </xdr:cNvPr>
        <xdr:cNvCxnSpPr/>
      </xdr:nvCxnSpPr>
      <xdr:spPr>
        <a:xfrm>
          <a:off x="15290800" y="10849896"/>
          <a:ext cx="8890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a:extLst>
            <a:ext uri="{FF2B5EF4-FFF2-40B4-BE49-F238E27FC236}">
              <a16:creationId xmlns:a16="http://schemas.microsoft.com/office/drawing/2014/main" id="{66403A87-1A57-409D-8B7F-51DCBA5D2DFC}"/>
            </a:ext>
          </a:extLst>
        </xdr:cNvPr>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8303</xdr:rowOff>
    </xdr:from>
    <xdr:ext cx="736600" cy="259045"/>
    <xdr:sp macro="" textlink="">
      <xdr:nvSpPr>
        <xdr:cNvPr id="320" name="テキスト ボックス 319">
          <a:extLst>
            <a:ext uri="{FF2B5EF4-FFF2-40B4-BE49-F238E27FC236}">
              <a16:creationId xmlns:a16="http://schemas.microsoft.com/office/drawing/2014/main" id="{22942A80-43FB-47AE-A197-FB99F05ED7D0}"/>
            </a:ext>
          </a:extLst>
        </xdr:cNvPr>
        <xdr:cNvSpPr txBox="1"/>
      </xdr:nvSpPr>
      <xdr:spPr>
        <a:xfrm>
          <a:off x="15798800" y="10295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20796</xdr:rowOff>
    </xdr:from>
    <xdr:to>
      <xdr:col>72</xdr:col>
      <xdr:colOff>203200</xdr:colOff>
      <xdr:row>63</xdr:row>
      <xdr:rowOff>48546</xdr:rowOff>
    </xdr:to>
    <xdr:cxnSp macro="">
      <xdr:nvCxnSpPr>
        <xdr:cNvPr id="321" name="直線コネクタ 320">
          <a:extLst>
            <a:ext uri="{FF2B5EF4-FFF2-40B4-BE49-F238E27FC236}">
              <a16:creationId xmlns:a16="http://schemas.microsoft.com/office/drawing/2014/main" id="{E38F5E66-A9C0-43CB-A40E-67F3890943F9}"/>
            </a:ext>
          </a:extLst>
        </xdr:cNvPr>
        <xdr:cNvCxnSpPr/>
      </xdr:nvCxnSpPr>
      <xdr:spPr>
        <a:xfrm>
          <a:off x="14401800" y="10822146"/>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a:extLst>
            <a:ext uri="{FF2B5EF4-FFF2-40B4-BE49-F238E27FC236}">
              <a16:creationId xmlns:a16="http://schemas.microsoft.com/office/drawing/2014/main" id="{CE6E1E35-8543-4A69-BFB3-9D4B50ED059A}"/>
            </a:ext>
          </a:extLst>
        </xdr:cNvPr>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136923</xdr:rowOff>
    </xdr:from>
    <xdr:ext cx="762000" cy="259045"/>
    <xdr:sp macro="" textlink="">
      <xdr:nvSpPr>
        <xdr:cNvPr id="323" name="テキスト ボックス 322">
          <a:extLst>
            <a:ext uri="{FF2B5EF4-FFF2-40B4-BE49-F238E27FC236}">
              <a16:creationId xmlns:a16="http://schemas.microsoft.com/office/drawing/2014/main" id="{71266F08-CFB9-4B93-AC12-CDD1692506DC}"/>
            </a:ext>
          </a:extLst>
        </xdr:cNvPr>
        <xdr:cNvSpPr txBox="1"/>
      </xdr:nvSpPr>
      <xdr:spPr>
        <a:xfrm>
          <a:off x="14909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148813</xdr:rowOff>
    </xdr:from>
    <xdr:to>
      <xdr:col>68</xdr:col>
      <xdr:colOff>152400</xdr:colOff>
      <xdr:row>63</xdr:row>
      <xdr:rowOff>20796</xdr:rowOff>
    </xdr:to>
    <xdr:cxnSp macro="">
      <xdr:nvCxnSpPr>
        <xdr:cNvPr id="324" name="直線コネクタ 323">
          <a:extLst>
            <a:ext uri="{FF2B5EF4-FFF2-40B4-BE49-F238E27FC236}">
              <a16:creationId xmlns:a16="http://schemas.microsoft.com/office/drawing/2014/main" id="{047956D7-8456-49C1-8EB3-812F14499AC6}"/>
            </a:ext>
          </a:extLst>
        </xdr:cNvPr>
        <xdr:cNvCxnSpPr/>
      </xdr:nvCxnSpPr>
      <xdr:spPr>
        <a:xfrm>
          <a:off x="13512800" y="10778713"/>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a:extLst>
            <a:ext uri="{FF2B5EF4-FFF2-40B4-BE49-F238E27FC236}">
              <a16:creationId xmlns:a16="http://schemas.microsoft.com/office/drawing/2014/main" id="{B75C906F-B899-4EA0-9EC8-4D201BF2A84D}"/>
            </a:ext>
          </a:extLst>
        </xdr:cNvPr>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161053</xdr:rowOff>
    </xdr:from>
    <xdr:ext cx="762000" cy="259045"/>
    <xdr:sp macro="" textlink="">
      <xdr:nvSpPr>
        <xdr:cNvPr id="326" name="テキスト ボックス 325">
          <a:extLst>
            <a:ext uri="{FF2B5EF4-FFF2-40B4-BE49-F238E27FC236}">
              <a16:creationId xmlns:a16="http://schemas.microsoft.com/office/drawing/2014/main" id="{2941E303-A119-48AD-B385-5D2B22D8A19C}"/>
            </a:ext>
          </a:extLst>
        </xdr:cNvPr>
        <xdr:cNvSpPr txBox="1"/>
      </xdr:nvSpPr>
      <xdr:spPr>
        <a:xfrm>
          <a:off x="14020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a:extLst>
            <a:ext uri="{FF2B5EF4-FFF2-40B4-BE49-F238E27FC236}">
              <a16:creationId xmlns:a16="http://schemas.microsoft.com/office/drawing/2014/main" id="{1FD7F99D-F51F-4027-80BC-9307E4B74B70}"/>
            </a:ext>
          </a:extLst>
        </xdr:cNvPr>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142352</xdr:rowOff>
    </xdr:from>
    <xdr:ext cx="762000" cy="259045"/>
    <xdr:sp macro="" textlink="">
      <xdr:nvSpPr>
        <xdr:cNvPr id="328" name="テキスト ボックス 327">
          <a:extLst>
            <a:ext uri="{FF2B5EF4-FFF2-40B4-BE49-F238E27FC236}">
              <a16:creationId xmlns:a16="http://schemas.microsoft.com/office/drawing/2014/main" id="{0FFF6CA0-433F-4E3C-9867-983267DC255A}"/>
            </a:ext>
          </a:extLst>
        </xdr:cNvPr>
        <xdr:cNvSpPr txBox="1"/>
      </xdr:nvSpPr>
      <xdr:spPr>
        <a:xfrm>
          <a:off x="13131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3FE6016D-0E4B-46F4-AB8A-619FDD216B57}"/>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F67CADA5-01D3-4ED8-871E-9A1F455EFFE3}"/>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C6C83D92-551E-4F0F-9F66-976ECF6C53C3}"/>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FD695FF2-7FB4-4E3E-9E60-D88697A9D105}"/>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900E5B8-6DB0-4476-BECE-C6B46D9EC987}"/>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149892</xdr:rowOff>
    </xdr:from>
    <xdr:to>
      <xdr:col>81</xdr:col>
      <xdr:colOff>95250</xdr:colOff>
      <xdr:row>63</xdr:row>
      <xdr:rowOff>80042</xdr:rowOff>
    </xdr:to>
    <xdr:sp macro="" textlink="">
      <xdr:nvSpPr>
        <xdr:cNvPr id="334" name="楕円 333">
          <a:extLst>
            <a:ext uri="{FF2B5EF4-FFF2-40B4-BE49-F238E27FC236}">
              <a16:creationId xmlns:a16="http://schemas.microsoft.com/office/drawing/2014/main" id="{A01EFB86-5BCD-43F6-99E8-63E3D95C97DC}"/>
            </a:ext>
          </a:extLst>
        </xdr:cNvPr>
        <xdr:cNvSpPr/>
      </xdr:nvSpPr>
      <xdr:spPr>
        <a:xfrm>
          <a:off x="16967200" y="1077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121969</xdr:rowOff>
    </xdr:from>
    <xdr:ext cx="762000" cy="259045"/>
    <xdr:sp macro="" textlink="">
      <xdr:nvSpPr>
        <xdr:cNvPr id="335" name="定員管理の状況該当値テキスト">
          <a:extLst>
            <a:ext uri="{FF2B5EF4-FFF2-40B4-BE49-F238E27FC236}">
              <a16:creationId xmlns:a16="http://schemas.microsoft.com/office/drawing/2014/main" id="{B35A2EE1-5225-4DF1-8A12-FAB377013264}"/>
            </a:ext>
          </a:extLst>
        </xdr:cNvPr>
        <xdr:cNvSpPr txBox="1"/>
      </xdr:nvSpPr>
      <xdr:spPr>
        <a:xfrm>
          <a:off x="17106900" y="1075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4381</xdr:rowOff>
    </xdr:from>
    <xdr:to>
      <xdr:col>77</xdr:col>
      <xdr:colOff>95250</xdr:colOff>
      <xdr:row>63</xdr:row>
      <xdr:rowOff>105981</xdr:rowOff>
    </xdr:to>
    <xdr:sp macro="" textlink="">
      <xdr:nvSpPr>
        <xdr:cNvPr id="336" name="楕円 335">
          <a:extLst>
            <a:ext uri="{FF2B5EF4-FFF2-40B4-BE49-F238E27FC236}">
              <a16:creationId xmlns:a16="http://schemas.microsoft.com/office/drawing/2014/main" id="{7718EE4B-5D62-4C71-AFE9-FE96C862D805}"/>
            </a:ext>
          </a:extLst>
        </xdr:cNvPr>
        <xdr:cNvSpPr/>
      </xdr:nvSpPr>
      <xdr:spPr>
        <a:xfrm>
          <a:off x="16129000" y="1080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90758</xdr:rowOff>
    </xdr:from>
    <xdr:ext cx="736600" cy="259045"/>
    <xdr:sp macro="" textlink="">
      <xdr:nvSpPr>
        <xdr:cNvPr id="337" name="テキスト ボックス 336">
          <a:extLst>
            <a:ext uri="{FF2B5EF4-FFF2-40B4-BE49-F238E27FC236}">
              <a16:creationId xmlns:a16="http://schemas.microsoft.com/office/drawing/2014/main" id="{614BDD22-A273-4D36-9F8F-C3590FE1E619}"/>
            </a:ext>
          </a:extLst>
        </xdr:cNvPr>
        <xdr:cNvSpPr txBox="1"/>
      </xdr:nvSpPr>
      <xdr:spPr>
        <a:xfrm>
          <a:off x="15798800" y="10892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169196</xdr:rowOff>
    </xdr:from>
    <xdr:to>
      <xdr:col>73</xdr:col>
      <xdr:colOff>44450</xdr:colOff>
      <xdr:row>63</xdr:row>
      <xdr:rowOff>99346</xdr:rowOff>
    </xdr:to>
    <xdr:sp macro="" textlink="">
      <xdr:nvSpPr>
        <xdr:cNvPr id="338" name="楕円 337">
          <a:extLst>
            <a:ext uri="{FF2B5EF4-FFF2-40B4-BE49-F238E27FC236}">
              <a16:creationId xmlns:a16="http://schemas.microsoft.com/office/drawing/2014/main" id="{7B5F3A4C-DB19-47D2-8F8D-B737E1320622}"/>
            </a:ext>
          </a:extLst>
        </xdr:cNvPr>
        <xdr:cNvSpPr/>
      </xdr:nvSpPr>
      <xdr:spPr>
        <a:xfrm>
          <a:off x="15240000" y="1079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84123</xdr:rowOff>
    </xdr:from>
    <xdr:ext cx="762000" cy="259045"/>
    <xdr:sp macro="" textlink="">
      <xdr:nvSpPr>
        <xdr:cNvPr id="339" name="テキスト ボックス 338">
          <a:extLst>
            <a:ext uri="{FF2B5EF4-FFF2-40B4-BE49-F238E27FC236}">
              <a16:creationId xmlns:a16="http://schemas.microsoft.com/office/drawing/2014/main" id="{ABEF0B20-189D-433C-B5B4-7C0E26F95CB6}"/>
            </a:ext>
          </a:extLst>
        </xdr:cNvPr>
        <xdr:cNvSpPr txBox="1"/>
      </xdr:nvSpPr>
      <xdr:spPr>
        <a:xfrm>
          <a:off x="14909800" y="108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141446</xdr:rowOff>
    </xdr:from>
    <xdr:to>
      <xdr:col>68</xdr:col>
      <xdr:colOff>203200</xdr:colOff>
      <xdr:row>63</xdr:row>
      <xdr:rowOff>71596</xdr:rowOff>
    </xdr:to>
    <xdr:sp macro="" textlink="">
      <xdr:nvSpPr>
        <xdr:cNvPr id="340" name="楕円 339">
          <a:extLst>
            <a:ext uri="{FF2B5EF4-FFF2-40B4-BE49-F238E27FC236}">
              <a16:creationId xmlns:a16="http://schemas.microsoft.com/office/drawing/2014/main" id="{C3960FDF-9AE0-4730-A378-8DAD1A2727B7}"/>
            </a:ext>
          </a:extLst>
        </xdr:cNvPr>
        <xdr:cNvSpPr/>
      </xdr:nvSpPr>
      <xdr:spPr>
        <a:xfrm>
          <a:off x="14351000" y="1077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56373</xdr:rowOff>
    </xdr:from>
    <xdr:ext cx="762000" cy="259045"/>
    <xdr:sp macro="" textlink="">
      <xdr:nvSpPr>
        <xdr:cNvPr id="341" name="テキスト ボックス 340">
          <a:extLst>
            <a:ext uri="{FF2B5EF4-FFF2-40B4-BE49-F238E27FC236}">
              <a16:creationId xmlns:a16="http://schemas.microsoft.com/office/drawing/2014/main" id="{922A7C00-C3CA-45D0-A49F-9ACD4DFC1C71}"/>
            </a:ext>
          </a:extLst>
        </xdr:cNvPr>
        <xdr:cNvSpPr txBox="1"/>
      </xdr:nvSpPr>
      <xdr:spPr>
        <a:xfrm>
          <a:off x="14020800" y="1085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98013</xdr:rowOff>
    </xdr:from>
    <xdr:to>
      <xdr:col>64</xdr:col>
      <xdr:colOff>152400</xdr:colOff>
      <xdr:row>63</xdr:row>
      <xdr:rowOff>28163</xdr:rowOff>
    </xdr:to>
    <xdr:sp macro="" textlink="">
      <xdr:nvSpPr>
        <xdr:cNvPr id="342" name="楕円 341">
          <a:extLst>
            <a:ext uri="{FF2B5EF4-FFF2-40B4-BE49-F238E27FC236}">
              <a16:creationId xmlns:a16="http://schemas.microsoft.com/office/drawing/2014/main" id="{94D13CC4-5181-4940-9483-1C9E23B976F5}"/>
            </a:ext>
          </a:extLst>
        </xdr:cNvPr>
        <xdr:cNvSpPr/>
      </xdr:nvSpPr>
      <xdr:spPr>
        <a:xfrm>
          <a:off x="13462000" y="1072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12940</xdr:rowOff>
    </xdr:from>
    <xdr:ext cx="762000" cy="259045"/>
    <xdr:sp macro="" textlink="">
      <xdr:nvSpPr>
        <xdr:cNvPr id="343" name="テキスト ボックス 342">
          <a:extLst>
            <a:ext uri="{FF2B5EF4-FFF2-40B4-BE49-F238E27FC236}">
              <a16:creationId xmlns:a16="http://schemas.microsoft.com/office/drawing/2014/main" id="{5B7E4C43-580E-4ED3-8AC4-FE16B9F69EEF}"/>
            </a:ext>
          </a:extLst>
        </xdr:cNvPr>
        <xdr:cNvSpPr txBox="1"/>
      </xdr:nvSpPr>
      <xdr:spPr>
        <a:xfrm>
          <a:off x="13131800" y="1081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68B4D8A3-57E3-45E7-921F-73524200B46A}"/>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D55A758F-D489-4187-8B6B-1C74E8A440C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D1FDD268-B2AF-443B-8A6E-44713FD5C582}"/>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5C56D998-B1AE-4DFD-9ACE-A0EF5F20610C}"/>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287102C2-7DDB-44E7-861D-DF5E9C5C6FB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E1664140-1919-40B0-9CA7-A1AFD6D5EED2}"/>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91207AF0-3ED5-4F8A-8398-12541E2DB136}"/>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68676444-7582-47B3-B191-061E88C4914C}"/>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F7973418-BF81-4D3A-9202-D4F0177561B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B799451-024E-48B2-88CB-E3968DA7D14C}"/>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3EFF873A-3A79-4076-90F5-E81CFF8BDF21}"/>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E0F56211-89A0-4065-BAAB-B1C44CC19B34}"/>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B7226237-1FEA-4935-ACBD-14823F5CE69D}"/>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水道事業・公共下水道事業に係る地方債元金償還に充てる負担等見込額が多く、また償還年数も長いことから、年々改善はしているものの類似団体平均を上回っている。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は庁舎建設等に係る起債借入により一時的に比率の増加が見込まれるほか、老朽化に伴う他施設の改築等経費も予想されるが、公共投資が集中しないよう平準化を図り、交付税措置の多い起債の選択や基金の活用などにより類似団体平均を下回るように努めていく。</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3234E600-9F2F-47F8-AD7A-C3A2B336D165}"/>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967CBFB2-1958-45D4-93D3-36001C4C9835}"/>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8D282219-F511-438F-9138-5323C07EB2F6}"/>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A821A08F-C241-40D2-9864-ABCC2258D2B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BCA76AA0-4F50-40C7-8C88-A918235FBCED}"/>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7BB9646-4D85-4030-B765-D7D27C98B30A}"/>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32DA92A9-461E-4B37-8060-24CE3A926982}"/>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F343504C-BBEA-49FD-92BD-5C2EE799D72C}"/>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565D6CE3-A41B-46AF-B973-37E417DB278C}"/>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2B84AAA6-07FB-4BEE-976F-8B6C50C5F1A2}"/>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58522422-C2C1-4DA0-A616-9903223FFC04}"/>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28DD01F3-FF09-4CB3-8F9F-BB698247EF9E}"/>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DC047112-D63F-4B2D-832A-C52080F1ADAA}"/>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773ACED3-D6E3-4A46-98A5-13C70198F70C}"/>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7B003EBA-79F9-473E-B64D-ADECC8540253}"/>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a:extLst>
            <a:ext uri="{FF2B5EF4-FFF2-40B4-BE49-F238E27FC236}">
              <a16:creationId xmlns:a16="http://schemas.microsoft.com/office/drawing/2014/main" id="{ABDD4BC6-07A5-4795-A2FA-829908002619}"/>
            </a:ext>
          </a:extLst>
        </xdr:cNvPr>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a:extLst>
            <a:ext uri="{FF2B5EF4-FFF2-40B4-BE49-F238E27FC236}">
              <a16:creationId xmlns:a16="http://schemas.microsoft.com/office/drawing/2014/main" id="{670245B2-562E-4E16-B07B-CAF69EE6F70E}"/>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a:extLst>
            <a:ext uri="{FF2B5EF4-FFF2-40B4-BE49-F238E27FC236}">
              <a16:creationId xmlns:a16="http://schemas.microsoft.com/office/drawing/2014/main" id="{B5F4D844-D7D1-4F2D-A165-074179474A52}"/>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a:extLst>
            <a:ext uri="{FF2B5EF4-FFF2-40B4-BE49-F238E27FC236}">
              <a16:creationId xmlns:a16="http://schemas.microsoft.com/office/drawing/2014/main" id="{D8FD3C6F-EE58-4C33-B4A8-C1C728F20ABD}"/>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a:extLst>
            <a:ext uri="{FF2B5EF4-FFF2-40B4-BE49-F238E27FC236}">
              <a16:creationId xmlns:a16="http://schemas.microsoft.com/office/drawing/2014/main" id="{A0E84877-EA62-4BDF-A6F0-B20F77FB07AC}"/>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86783</xdr:rowOff>
    </xdr:from>
    <xdr:to>
      <xdr:col>81</xdr:col>
      <xdr:colOff>44450</xdr:colOff>
      <xdr:row>40</xdr:row>
      <xdr:rowOff>86783</xdr:rowOff>
    </xdr:to>
    <xdr:cxnSp macro="">
      <xdr:nvCxnSpPr>
        <xdr:cNvPr id="377" name="直線コネクタ 376">
          <a:extLst>
            <a:ext uri="{FF2B5EF4-FFF2-40B4-BE49-F238E27FC236}">
              <a16:creationId xmlns:a16="http://schemas.microsoft.com/office/drawing/2014/main" id="{233FBEB7-0931-4409-B21E-209D012DA85C}"/>
            </a:ext>
          </a:extLst>
        </xdr:cNvPr>
        <xdr:cNvCxnSpPr/>
      </xdr:nvCxnSpPr>
      <xdr:spPr>
        <a:xfrm>
          <a:off x="16179800" y="69447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20337</xdr:rowOff>
    </xdr:from>
    <xdr:ext cx="762000" cy="259045"/>
    <xdr:sp macro="" textlink="">
      <xdr:nvSpPr>
        <xdr:cNvPr id="378" name="公債費負担の状況平均値テキスト">
          <a:extLst>
            <a:ext uri="{FF2B5EF4-FFF2-40B4-BE49-F238E27FC236}">
              <a16:creationId xmlns:a16="http://schemas.microsoft.com/office/drawing/2014/main" id="{4B670FAD-7C6B-475D-9FCF-BD219627E1DC}"/>
            </a:ext>
          </a:extLst>
        </xdr:cNvPr>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4F9CAA00-5667-489B-801B-8A81DBA8D085}"/>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86783</xdr:rowOff>
    </xdr:from>
    <xdr:to>
      <xdr:col>77</xdr:col>
      <xdr:colOff>44450</xdr:colOff>
      <xdr:row>40</xdr:row>
      <xdr:rowOff>86783</xdr:rowOff>
    </xdr:to>
    <xdr:cxnSp macro="">
      <xdr:nvCxnSpPr>
        <xdr:cNvPr id="380" name="直線コネクタ 379">
          <a:extLst>
            <a:ext uri="{FF2B5EF4-FFF2-40B4-BE49-F238E27FC236}">
              <a16:creationId xmlns:a16="http://schemas.microsoft.com/office/drawing/2014/main" id="{C718672B-9666-4F9F-9E46-8465E99B2771}"/>
            </a:ext>
          </a:extLst>
        </xdr:cNvPr>
        <xdr:cNvCxnSpPr/>
      </xdr:nvCxnSpPr>
      <xdr:spPr>
        <a:xfrm>
          <a:off x="15290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6DB30147-E0B9-4CCE-8A64-040A4A806539}"/>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82" name="テキスト ボックス 381">
          <a:extLst>
            <a:ext uri="{FF2B5EF4-FFF2-40B4-BE49-F238E27FC236}">
              <a16:creationId xmlns:a16="http://schemas.microsoft.com/office/drawing/2014/main" id="{BC638B63-161D-4560-BC23-8B38836FC1BD}"/>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70696</xdr:rowOff>
    </xdr:from>
    <xdr:to>
      <xdr:col>72</xdr:col>
      <xdr:colOff>203200</xdr:colOff>
      <xdr:row>40</xdr:row>
      <xdr:rowOff>86783</xdr:rowOff>
    </xdr:to>
    <xdr:cxnSp macro="">
      <xdr:nvCxnSpPr>
        <xdr:cNvPr id="383" name="直線コネクタ 382">
          <a:extLst>
            <a:ext uri="{FF2B5EF4-FFF2-40B4-BE49-F238E27FC236}">
              <a16:creationId xmlns:a16="http://schemas.microsoft.com/office/drawing/2014/main" id="{B1201B06-5730-4200-8CB6-BEBBEDC3122C}"/>
            </a:ext>
          </a:extLst>
        </xdr:cNvPr>
        <xdr:cNvCxnSpPr/>
      </xdr:nvCxnSpPr>
      <xdr:spPr>
        <a:xfrm>
          <a:off x="14401800" y="69286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a:extLst>
            <a:ext uri="{FF2B5EF4-FFF2-40B4-BE49-F238E27FC236}">
              <a16:creationId xmlns:a16="http://schemas.microsoft.com/office/drawing/2014/main" id="{3FD84AAE-A1EA-4C69-8CB7-5EDEA7BE5F21}"/>
            </a:ext>
          </a:extLst>
        </xdr:cNvPr>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385" name="テキスト ボックス 384">
          <a:extLst>
            <a:ext uri="{FF2B5EF4-FFF2-40B4-BE49-F238E27FC236}">
              <a16:creationId xmlns:a16="http://schemas.microsoft.com/office/drawing/2014/main" id="{E05D1445-94FA-4D35-B8F4-4FE8A6440324}"/>
            </a:ext>
          </a:extLst>
        </xdr:cNvPr>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70696</xdr:rowOff>
    </xdr:from>
    <xdr:to>
      <xdr:col>68</xdr:col>
      <xdr:colOff>152400</xdr:colOff>
      <xdr:row>40</xdr:row>
      <xdr:rowOff>70696</xdr:rowOff>
    </xdr:to>
    <xdr:cxnSp macro="">
      <xdr:nvCxnSpPr>
        <xdr:cNvPr id="386" name="直線コネクタ 385">
          <a:extLst>
            <a:ext uri="{FF2B5EF4-FFF2-40B4-BE49-F238E27FC236}">
              <a16:creationId xmlns:a16="http://schemas.microsoft.com/office/drawing/2014/main" id="{E0F4523F-2DA7-4030-9584-E53DF4355F93}"/>
            </a:ext>
          </a:extLst>
        </xdr:cNvPr>
        <xdr:cNvCxnSpPr/>
      </xdr:nvCxnSpPr>
      <xdr:spPr>
        <a:xfrm>
          <a:off x="13512800" y="69286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a:extLst>
            <a:ext uri="{FF2B5EF4-FFF2-40B4-BE49-F238E27FC236}">
              <a16:creationId xmlns:a16="http://schemas.microsoft.com/office/drawing/2014/main" id="{0A465204-D38D-4211-85AC-C7F19BF8203E}"/>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8" name="テキスト ボックス 387">
          <a:extLst>
            <a:ext uri="{FF2B5EF4-FFF2-40B4-BE49-F238E27FC236}">
              <a16:creationId xmlns:a16="http://schemas.microsoft.com/office/drawing/2014/main" id="{BEA769E1-D908-4A52-9AE9-89B6D51B9096}"/>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a:extLst>
            <a:ext uri="{FF2B5EF4-FFF2-40B4-BE49-F238E27FC236}">
              <a16:creationId xmlns:a16="http://schemas.microsoft.com/office/drawing/2014/main" id="{70AA3F4F-D35F-4EA3-A869-B63283B988CC}"/>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0" name="テキスト ボックス 389">
          <a:extLst>
            <a:ext uri="{FF2B5EF4-FFF2-40B4-BE49-F238E27FC236}">
              <a16:creationId xmlns:a16="http://schemas.microsoft.com/office/drawing/2014/main" id="{968DEFCF-119A-453C-A29A-3EC55EA85C6F}"/>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2C8BA43D-5463-4A98-9229-37BB7181104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5564D866-9612-4DC9-B896-2842B9AAB174}"/>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EF8EB08E-CA3D-4986-B2DD-4718E53E9A0A}"/>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846E0BE7-B62C-4EFF-A8A5-89C1CEFA8EB7}"/>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DF5A59E9-40FA-49BD-88F8-25066E59FDD6}"/>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96" name="楕円 395">
          <a:extLst>
            <a:ext uri="{FF2B5EF4-FFF2-40B4-BE49-F238E27FC236}">
              <a16:creationId xmlns:a16="http://schemas.microsoft.com/office/drawing/2014/main" id="{988AABEC-17D8-4B47-AD87-0FD2A8245974}"/>
            </a:ext>
          </a:extLst>
        </xdr:cNvPr>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8060</xdr:rowOff>
    </xdr:from>
    <xdr:ext cx="762000" cy="259045"/>
    <xdr:sp macro="" textlink="">
      <xdr:nvSpPr>
        <xdr:cNvPr id="397" name="公債費負担の状況該当値テキスト">
          <a:extLst>
            <a:ext uri="{FF2B5EF4-FFF2-40B4-BE49-F238E27FC236}">
              <a16:creationId xmlns:a16="http://schemas.microsoft.com/office/drawing/2014/main" id="{1D9B305C-8BCF-4F30-8CD0-B5110E23C949}"/>
            </a:ext>
          </a:extLst>
        </xdr:cNvPr>
        <xdr:cNvSpPr txBox="1"/>
      </xdr:nvSpPr>
      <xdr:spPr>
        <a:xfrm>
          <a:off x="17106900" y="686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35983</xdr:rowOff>
    </xdr:from>
    <xdr:to>
      <xdr:col>77</xdr:col>
      <xdr:colOff>95250</xdr:colOff>
      <xdr:row>40</xdr:row>
      <xdr:rowOff>137583</xdr:rowOff>
    </xdr:to>
    <xdr:sp macro="" textlink="">
      <xdr:nvSpPr>
        <xdr:cNvPr id="398" name="楕円 397">
          <a:extLst>
            <a:ext uri="{FF2B5EF4-FFF2-40B4-BE49-F238E27FC236}">
              <a16:creationId xmlns:a16="http://schemas.microsoft.com/office/drawing/2014/main" id="{8FB64C09-F950-4D4B-BC4D-9BC492A9FD68}"/>
            </a:ext>
          </a:extLst>
        </xdr:cNvPr>
        <xdr:cNvSpPr/>
      </xdr:nvSpPr>
      <xdr:spPr>
        <a:xfrm>
          <a:off x="16129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99" name="テキスト ボックス 398">
          <a:extLst>
            <a:ext uri="{FF2B5EF4-FFF2-40B4-BE49-F238E27FC236}">
              <a16:creationId xmlns:a16="http://schemas.microsoft.com/office/drawing/2014/main" id="{854B249A-DD7C-4F3E-9685-6D53FD164AB6}"/>
            </a:ext>
          </a:extLst>
        </xdr:cNvPr>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35983</xdr:rowOff>
    </xdr:from>
    <xdr:to>
      <xdr:col>73</xdr:col>
      <xdr:colOff>44450</xdr:colOff>
      <xdr:row>40</xdr:row>
      <xdr:rowOff>137583</xdr:rowOff>
    </xdr:to>
    <xdr:sp macro="" textlink="">
      <xdr:nvSpPr>
        <xdr:cNvPr id="400" name="楕円 399">
          <a:extLst>
            <a:ext uri="{FF2B5EF4-FFF2-40B4-BE49-F238E27FC236}">
              <a16:creationId xmlns:a16="http://schemas.microsoft.com/office/drawing/2014/main" id="{FF2B2FFF-7641-4E59-89ED-5BFFF935B615}"/>
            </a:ext>
          </a:extLst>
        </xdr:cNvPr>
        <xdr:cNvSpPr/>
      </xdr:nvSpPr>
      <xdr:spPr>
        <a:xfrm>
          <a:off x="15240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401" name="テキスト ボックス 400">
          <a:extLst>
            <a:ext uri="{FF2B5EF4-FFF2-40B4-BE49-F238E27FC236}">
              <a16:creationId xmlns:a16="http://schemas.microsoft.com/office/drawing/2014/main" id="{C20C113B-A87E-4A3A-A1F0-17E1501CEDDB}"/>
            </a:ext>
          </a:extLst>
        </xdr:cNvPr>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19896</xdr:rowOff>
    </xdr:from>
    <xdr:to>
      <xdr:col>68</xdr:col>
      <xdr:colOff>203200</xdr:colOff>
      <xdr:row>40</xdr:row>
      <xdr:rowOff>121496</xdr:rowOff>
    </xdr:to>
    <xdr:sp macro="" textlink="">
      <xdr:nvSpPr>
        <xdr:cNvPr id="402" name="楕円 401">
          <a:extLst>
            <a:ext uri="{FF2B5EF4-FFF2-40B4-BE49-F238E27FC236}">
              <a16:creationId xmlns:a16="http://schemas.microsoft.com/office/drawing/2014/main" id="{CE4C7E24-726C-4856-87E9-85FC9C018B96}"/>
            </a:ext>
          </a:extLst>
        </xdr:cNvPr>
        <xdr:cNvSpPr/>
      </xdr:nvSpPr>
      <xdr:spPr>
        <a:xfrm>
          <a:off x="14351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106273</xdr:rowOff>
    </xdr:from>
    <xdr:ext cx="762000" cy="259045"/>
    <xdr:sp macro="" textlink="">
      <xdr:nvSpPr>
        <xdr:cNvPr id="403" name="テキスト ボックス 402">
          <a:extLst>
            <a:ext uri="{FF2B5EF4-FFF2-40B4-BE49-F238E27FC236}">
              <a16:creationId xmlns:a16="http://schemas.microsoft.com/office/drawing/2014/main" id="{DDFA882E-5E3F-4CCE-9557-5C7ADBAE11E8}"/>
            </a:ext>
          </a:extLst>
        </xdr:cNvPr>
        <xdr:cNvSpPr txBox="1"/>
      </xdr:nvSpPr>
      <xdr:spPr>
        <a:xfrm>
          <a:off x="14020800" y="696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19896</xdr:rowOff>
    </xdr:from>
    <xdr:to>
      <xdr:col>64</xdr:col>
      <xdr:colOff>152400</xdr:colOff>
      <xdr:row>40</xdr:row>
      <xdr:rowOff>121496</xdr:rowOff>
    </xdr:to>
    <xdr:sp macro="" textlink="">
      <xdr:nvSpPr>
        <xdr:cNvPr id="404" name="楕円 403">
          <a:extLst>
            <a:ext uri="{FF2B5EF4-FFF2-40B4-BE49-F238E27FC236}">
              <a16:creationId xmlns:a16="http://schemas.microsoft.com/office/drawing/2014/main" id="{AC0B14C2-0F2A-4DEC-9637-E646D8ACA700}"/>
            </a:ext>
          </a:extLst>
        </xdr:cNvPr>
        <xdr:cNvSpPr/>
      </xdr:nvSpPr>
      <xdr:spPr>
        <a:xfrm>
          <a:off x="13462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106273</xdr:rowOff>
    </xdr:from>
    <xdr:ext cx="762000" cy="259045"/>
    <xdr:sp macro="" textlink="">
      <xdr:nvSpPr>
        <xdr:cNvPr id="405" name="テキスト ボックス 404">
          <a:extLst>
            <a:ext uri="{FF2B5EF4-FFF2-40B4-BE49-F238E27FC236}">
              <a16:creationId xmlns:a16="http://schemas.microsoft.com/office/drawing/2014/main" id="{A0B81ED6-EE58-4AE5-B1B2-4B48512CE129}"/>
            </a:ext>
          </a:extLst>
        </xdr:cNvPr>
        <xdr:cNvSpPr txBox="1"/>
      </xdr:nvSpPr>
      <xdr:spPr>
        <a:xfrm>
          <a:off x="13131800" y="696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B0BFB0B2-DC20-4664-A4BC-52C5F49B0B04}"/>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15E537B-17A0-48C3-8172-60C1A0699EBC}"/>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EF5563E3-0044-4280-8480-926A10FC912B}"/>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38A51754-BD23-4F7C-8DCA-FD7BDE00A18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B684FB72-EA08-457A-B55C-A3A8D50BDA07}"/>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86C93006-2E12-4E93-9566-9A8A491A6EB9}"/>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C0D5EE26-474E-4F0B-BFC5-04BA5D5551C1}"/>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92E496BC-2858-49E2-8D18-27BBF6C2DC03}"/>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E056EEA9-2FDC-4CCA-870C-196EF4748637}"/>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C0693894-6C98-47A0-86D7-89336EB1B938}"/>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623738E0-7956-432E-985C-F322D36DEFBB}"/>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7A83D99E-CC4A-4CAC-BA15-B6092A78BABC}"/>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881E67B7-F16E-475B-BA53-45DF29231C9C}"/>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水道事業・公共下水道事業に係る起債残高が多く、長期の償還年数も相まって、既往債の償還は進んでいるものの類似団体平均を上回っている。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一部繰り上げ償還を行ったことにより比率が減少したが、役場新庁舎建設等の施設新改築に伴う借入が増えているため、今後は比率増が見込まれるため、公共施設等総合管理計画のもと、公共投資の平準化を図り、財政の健全化に努め</a:t>
          </a:r>
        </a:p>
        <a:p>
          <a:r>
            <a:rPr kumimoji="1" lang="ja-JP" altLang="en-US" sz="1300">
              <a:latin typeface="ＭＳ Ｐゴシック" panose="020B0600070205080204" pitchFamily="50" charset="-128"/>
              <a:ea typeface="ＭＳ Ｐゴシック" panose="020B0600070205080204" pitchFamily="50" charset="-128"/>
            </a:rPr>
            <a:t>ていく。</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F71FBCB2-D772-4A65-B8A6-78AEB8C3DF49}"/>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6231015B-E4E8-4710-9C68-BBDCE6B2E6A3}"/>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FC72498C-17D1-4139-AD86-B3FFFACD65E8}"/>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FFA50BC3-FAF6-41C9-966C-43B0563E23FB}"/>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3612B7F8-1210-4A94-91CF-6F42C2B5CF45}"/>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62981AB4-9AFD-4495-8EFE-7DBB68EC9C19}"/>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C236DA4F-47C4-4EF8-AE66-06CDBCF56339}"/>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527D330F-E2FD-4FCE-9C23-48F5AB83C968}"/>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C5C8EA06-BFDF-454C-B042-D5937ECFE98E}"/>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590E5E7C-240D-4AD5-AE56-5A9B490AB87A}"/>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67C58584-7CC9-4457-846B-6C905EEBDBF3}"/>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98468E71-C6B2-44C2-92DB-E5ABF52E5DCD}"/>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6EA5FF4C-A0B7-4806-A003-5804A6D9FE07}"/>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601E3816-3710-45BD-ADCC-160C164182D3}"/>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405901D3-D457-4BB7-A630-D2E0442B3F3D}"/>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7418065D-1BA1-4375-B8D1-44239CD6F4C4}"/>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6DE1825F-1C4A-4A3A-B09F-4699E77445A6}"/>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a:extLst>
            <a:ext uri="{FF2B5EF4-FFF2-40B4-BE49-F238E27FC236}">
              <a16:creationId xmlns:a16="http://schemas.microsoft.com/office/drawing/2014/main" id="{A5F1A011-1BFA-48BC-A6B9-DE6C2DC1B79E}"/>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a:extLst>
            <a:ext uri="{FF2B5EF4-FFF2-40B4-BE49-F238E27FC236}">
              <a16:creationId xmlns:a16="http://schemas.microsoft.com/office/drawing/2014/main" id="{55BE85CF-B8F3-4EC8-B2B2-A67AF68D2C1C}"/>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a:extLst>
            <a:ext uri="{FF2B5EF4-FFF2-40B4-BE49-F238E27FC236}">
              <a16:creationId xmlns:a16="http://schemas.microsoft.com/office/drawing/2014/main" id="{090E38F0-62D3-41CD-A8FB-A14F473D972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24CEF71C-24E9-4137-8916-E4A0B8CF95E6}"/>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270D5C99-088E-4858-8E76-42A9606A9E1A}"/>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112849</xdr:rowOff>
    </xdr:from>
    <xdr:to>
      <xdr:col>81</xdr:col>
      <xdr:colOff>44450</xdr:colOff>
      <xdr:row>15</xdr:row>
      <xdr:rowOff>54005</xdr:rowOff>
    </xdr:to>
    <xdr:cxnSp macro="">
      <xdr:nvCxnSpPr>
        <xdr:cNvPr id="441" name="直線コネクタ 440">
          <a:extLst>
            <a:ext uri="{FF2B5EF4-FFF2-40B4-BE49-F238E27FC236}">
              <a16:creationId xmlns:a16="http://schemas.microsoft.com/office/drawing/2014/main" id="{0D6F6879-CC79-4941-8C63-9DEEA7EA5DA0}"/>
            </a:ext>
          </a:extLst>
        </xdr:cNvPr>
        <xdr:cNvCxnSpPr/>
      </xdr:nvCxnSpPr>
      <xdr:spPr>
        <a:xfrm flipV="1">
          <a:off x="16179800" y="2513149"/>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2" name="将来負担の状況平均値テキスト">
          <a:extLst>
            <a:ext uri="{FF2B5EF4-FFF2-40B4-BE49-F238E27FC236}">
              <a16:creationId xmlns:a16="http://schemas.microsoft.com/office/drawing/2014/main" id="{DC8CE4B3-6115-41D8-8FD4-05CA48B4C09F}"/>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3" name="フローチャート: 判断 442">
          <a:extLst>
            <a:ext uri="{FF2B5EF4-FFF2-40B4-BE49-F238E27FC236}">
              <a16:creationId xmlns:a16="http://schemas.microsoft.com/office/drawing/2014/main" id="{BF975D1B-DDE0-4C6A-AA87-C97F2F1C0435}"/>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107103</xdr:rowOff>
    </xdr:from>
    <xdr:to>
      <xdr:col>77</xdr:col>
      <xdr:colOff>44450</xdr:colOff>
      <xdr:row>15</xdr:row>
      <xdr:rowOff>54005</xdr:rowOff>
    </xdr:to>
    <xdr:cxnSp macro="">
      <xdr:nvCxnSpPr>
        <xdr:cNvPr id="444" name="直線コネクタ 443">
          <a:extLst>
            <a:ext uri="{FF2B5EF4-FFF2-40B4-BE49-F238E27FC236}">
              <a16:creationId xmlns:a16="http://schemas.microsoft.com/office/drawing/2014/main" id="{6503F1BF-F026-47DA-9F5E-B0776686B527}"/>
            </a:ext>
          </a:extLst>
        </xdr:cNvPr>
        <xdr:cNvCxnSpPr/>
      </xdr:nvCxnSpPr>
      <xdr:spPr>
        <a:xfrm>
          <a:off x="15290800" y="2507403"/>
          <a:ext cx="889000" cy="1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a:extLst>
            <a:ext uri="{FF2B5EF4-FFF2-40B4-BE49-F238E27FC236}">
              <a16:creationId xmlns:a16="http://schemas.microsoft.com/office/drawing/2014/main" id="{1895D0E9-92AC-4736-9400-3ADAA7FE27E7}"/>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a:extLst>
            <a:ext uri="{FF2B5EF4-FFF2-40B4-BE49-F238E27FC236}">
              <a16:creationId xmlns:a16="http://schemas.microsoft.com/office/drawing/2014/main" id="{484FC80F-0382-46C6-8E5C-7AE9078A42DD}"/>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53098</xdr:rowOff>
    </xdr:from>
    <xdr:to>
      <xdr:col>72</xdr:col>
      <xdr:colOff>203200</xdr:colOff>
      <xdr:row>14</xdr:row>
      <xdr:rowOff>107103</xdr:rowOff>
    </xdr:to>
    <xdr:cxnSp macro="">
      <xdr:nvCxnSpPr>
        <xdr:cNvPr id="447" name="直線コネクタ 446">
          <a:extLst>
            <a:ext uri="{FF2B5EF4-FFF2-40B4-BE49-F238E27FC236}">
              <a16:creationId xmlns:a16="http://schemas.microsoft.com/office/drawing/2014/main" id="{45DB8FD9-12DB-4BD5-B705-9728ACDB2F67}"/>
            </a:ext>
          </a:extLst>
        </xdr:cNvPr>
        <xdr:cNvCxnSpPr/>
      </xdr:nvCxnSpPr>
      <xdr:spPr>
        <a:xfrm>
          <a:off x="14401800" y="2453398"/>
          <a:ext cx="8890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745030A1-F2CA-43F2-9FF2-7E048EDEFD75}"/>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7C123C6C-CCDC-4A43-A81D-2D7F714D991B}"/>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45055</xdr:rowOff>
    </xdr:from>
    <xdr:to>
      <xdr:col>68</xdr:col>
      <xdr:colOff>152400</xdr:colOff>
      <xdr:row>14</xdr:row>
      <xdr:rowOff>53098</xdr:rowOff>
    </xdr:to>
    <xdr:cxnSp macro="">
      <xdr:nvCxnSpPr>
        <xdr:cNvPr id="450" name="直線コネクタ 449">
          <a:extLst>
            <a:ext uri="{FF2B5EF4-FFF2-40B4-BE49-F238E27FC236}">
              <a16:creationId xmlns:a16="http://schemas.microsoft.com/office/drawing/2014/main" id="{49EBF6D5-B9C1-4485-BFD6-4681AE374C74}"/>
            </a:ext>
          </a:extLst>
        </xdr:cNvPr>
        <xdr:cNvCxnSpPr/>
      </xdr:nvCxnSpPr>
      <xdr:spPr>
        <a:xfrm>
          <a:off x="13512800" y="244535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3F818B8D-469B-4EE9-B300-61FA33ED47CE}"/>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403C5F86-90F5-4162-A31E-C60A9FC1CCEC}"/>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DDE8B99D-D552-4F4F-BF7F-60F6757D10C2}"/>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A83C36DD-D5F0-4CDF-91FE-69EB3666500D}"/>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7AB589C0-646C-49FB-A1C3-0D344D5ED949}"/>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AEBE423F-C4FC-4045-9E9A-E703CBC847CA}"/>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37988F3C-9FA0-4EE0-9D88-CA786F984ED3}"/>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773ADCC1-1FEE-404F-A089-1EADF455BA61}"/>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9DF76862-EC96-4897-A24D-E4BE86F0EBF2}"/>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62049</xdr:rowOff>
    </xdr:from>
    <xdr:to>
      <xdr:col>81</xdr:col>
      <xdr:colOff>95250</xdr:colOff>
      <xdr:row>14</xdr:row>
      <xdr:rowOff>163649</xdr:rowOff>
    </xdr:to>
    <xdr:sp macro="" textlink="">
      <xdr:nvSpPr>
        <xdr:cNvPr id="460" name="楕円 459">
          <a:extLst>
            <a:ext uri="{FF2B5EF4-FFF2-40B4-BE49-F238E27FC236}">
              <a16:creationId xmlns:a16="http://schemas.microsoft.com/office/drawing/2014/main" id="{51866D9B-23E5-4291-BF98-9D077616EA25}"/>
            </a:ext>
          </a:extLst>
        </xdr:cNvPr>
        <xdr:cNvSpPr/>
      </xdr:nvSpPr>
      <xdr:spPr>
        <a:xfrm>
          <a:off x="16967200" y="246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34126</xdr:rowOff>
    </xdr:from>
    <xdr:ext cx="762000" cy="259045"/>
    <xdr:sp macro="" textlink="">
      <xdr:nvSpPr>
        <xdr:cNvPr id="461" name="将来負担の状況該当値テキスト">
          <a:extLst>
            <a:ext uri="{FF2B5EF4-FFF2-40B4-BE49-F238E27FC236}">
              <a16:creationId xmlns:a16="http://schemas.microsoft.com/office/drawing/2014/main" id="{D2BEA394-BB52-46AB-ABA1-984030087922}"/>
            </a:ext>
          </a:extLst>
        </xdr:cNvPr>
        <xdr:cNvSpPr txBox="1"/>
      </xdr:nvSpPr>
      <xdr:spPr>
        <a:xfrm>
          <a:off x="17106900" y="2434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3205</xdr:rowOff>
    </xdr:from>
    <xdr:to>
      <xdr:col>77</xdr:col>
      <xdr:colOff>95250</xdr:colOff>
      <xdr:row>15</xdr:row>
      <xdr:rowOff>104805</xdr:rowOff>
    </xdr:to>
    <xdr:sp macro="" textlink="">
      <xdr:nvSpPr>
        <xdr:cNvPr id="462" name="楕円 461">
          <a:extLst>
            <a:ext uri="{FF2B5EF4-FFF2-40B4-BE49-F238E27FC236}">
              <a16:creationId xmlns:a16="http://schemas.microsoft.com/office/drawing/2014/main" id="{3A6C0739-3C59-4216-90A2-78BADC2392C1}"/>
            </a:ext>
          </a:extLst>
        </xdr:cNvPr>
        <xdr:cNvSpPr/>
      </xdr:nvSpPr>
      <xdr:spPr>
        <a:xfrm>
          <a:off x="16129000" y="25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89582</xdr:rowOff>
    </xdr:from>
    <xdr:ext cx="736600" cy="259045"/>
    <xdr:sp macro="" textlink="">
      <xdr:nvSpPr>
        <xdr:cNvPr id="463" name="テキスト ボックス 462">
          <a:extLst>
            <a:ext uri="{FF2B5EF4-FFF2-40B4-BE49-F238E27FC236}">
              <a16:creationId xmlns:a16="http://schemas.microsoft.com/office/drawing/2014/main" id="{879B20C4-080F-47E0-A6EE-6BCA0558A969}"/>
            </a:ext>
          </a:extLst>
        </xdr:cNvPr>
        <xdr:cNvSpPr txBox="1"/>
      </xdr:nvSpPr>
      <xdr:spPr>
        <a:xfrm>
          <a:off x="15798800" y="2661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56303</xdr:rowOff>
    </xdr:from>
    <xdr:to>
      <xdr:col>73</xdr:col>
      <xdr:colOff>44450</xdr:colOff>
      <xdr:row>14</xdr:row>
      <xdr:rowOff>157903</xdr:rowOff>
    </xdr:to>
    <xdr:sp macro="" textlink="">
      <xdr:nvSpPr>
        <xdr:cNvPr id="464" name="楕円 463">
          <a:extLst>
            <a:ext uri="{FF2B5EF4-FFF2-40B4-BE49-F238E27FC236}">
              <a16:creationId xmlns:a16="http://schemas.microsoft.com/office/drawing/2014/main" id="{5E988DE7-BCD8-4983-A6CE-B8ECF15D41CB}"/>
            </a:ext>
          </a:extLst>
        </xdr:cNvPr>
        <xdr:cNvSpPr/>
      </xdr:nvSpPr>
      <xdr:spPr>
        <a:xfrm>
          <a:off x="15240000" y="24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142680</xdr:rowOff>
    </xdr:from>
    <xdr:ext cx="762000" cy="259045"/>
    <xdr:sp macro="" textlink="">
      <xdr:nvSpPr>
        <xdr:cNvPr id="465" name="テキスト ボックス 464">
          <a:extLst>
            <a:ext uri="{FF2B5EF4-FFF2-40B4-BE49-F238E27FC236}">
              <a16:creationId xmlns:a16="http://schemas.microsoft.com/office/drawing/2014/main" id="{EF2F10A0-1D89-403C-A286-56B265888C28}"/>
            </a:ext>
          </a:extLst>
        </xdr:cNvPr>
        <xdr:cNvSpPr txBox="1"/>
      </xdr:nvSpPr>
      <xdr:spPr>
        <a:xfrm>
          <a:off x="14909800" y="25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2298</xdr:rowOff>
    </xdr:from>
    <xdr:to>
      <xdr:col>68</xdr:col>
      <xdr:colOff>203200</xdr:colOff>
      <xdr:row>14</xdr:row>
      <xdr:rowOff>103898</xdr:rowOff>
    </xdr:to>
    <xdr:sp macro="" textlink="">
      <xdr:nvSpPr>
        <xdr:cNvPr id="466" name="楕円 465">
          <a:extLst>
            <a:ext uri="{FF2B5EF4-FFF2-40B4-BE49-F238E27FC236}">
              <a16:creationId xmlns:a16="http://schemas.microsoft.com/office/drawing/2014/main" id="{9411105F-2CED-4D8E-BD10-501417B16A57}"/>
            </a:ext>
          </a:extLst>
        </xdr:cNvPr>
        <xdr:cNvSpPr/>
      </xdr:nvSpPr>
      <xdr:spPr>
        <a:xfrm>
          <a:off x="14351000" y="240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88675</xdr:rowOff>
    </xdr:from>
    <xdr:ext cx="762000" cy="259045"/>
    <xdr:sp macro="" textlink="">
      <xdr:nvSpPr>
        <xdr:cNvPr id="467" name="テキスト ボックス 466">
          <a:extLst>
            <a:ext uri="{FF2B5EF4-FFF2-40B4-BE49-F238E27FC236}">
              <a16:creationId xmlns:a16="http://schemas.microsoft.com/office/drawing/2014/main" id="{95955582-4703-4B8A-97CA-F648105ABBFA}"/>
            </a:ext>
          </a:extLst>
        </xdr:cNvPr>
        <xdr:cNvSpPr txBox="1"/>
      </xdr:nvSpPr>
      <xdr:spPr>
        <a:xfrm>
          <a:off x="14020800" y="248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165705</xdr:rowOff>
    </xdr:from>
    <xdr:to>
      <xdr:col>64</xdr:col>
      <xdr:colOff>152400</xdr:colOff>
      <xdr:row>14</xdr:row>
      <xdr:rowOff>95855</xdr:rowOff>
    </xdr:to>
    <xdr:sp macro="" textlink="">
      <xdr:nvSpPr>
        <xdr:cNvPr id="468" name="楕円 467">
          <a:extLst>
            <a:ext uri="{FF2B5EF4-FFF2-40B4-BE49-F238E27FC236}">
              <a16:creationId xmlns:a16="http://schemas.microsoft.com/office/drawing/2014/main" id="{EC57CEC5-9567-4D75-BA12-D2C2FED1D0EE}"/>
            </a:ext>
          </a:extLst>
        </xdr:cNvPr>
        <xdr:cNvSpPr/>
      </xdr:nvSpPr>
      <xdr:spPr>
        <a:xfrm>
          <a:off x="13462000" y="239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80632</xdr:rowOff>
    </xdr:from>
    <xdr:ext cx="762000" cy="259045"/>
    <xdr:sp macro="" textlink="">
      <xdr:nvSpPr>
        <xdr:cNvPr id="469" name="テキスト ボックス 468">
          <a:extLst>
            <a:ext uri="{FF2B5EF4-FFF2-40B4-BE49-F238E27FC236}">
              <a16:creationId xmlns:a16="http://schemas.microsoft.com/office/drawing/2014/main" id="{91458540-E009-4BE1-BECA-008B7197B891}"/>
            </a:ext>
          </a:extLst>
        </xdr:cNvPr>
        <xdr:cNvSpPr txBox="1"/>
      </xdr:nvSpPr>
      <xdr:spPr>
        <a:xfrm>
          <a:off x="13131800" y="248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北海道大樹町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5,439
5,283
815.67
9,162,334
8,843,447
304,082
4,428,719
9,242,235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ごみ処理や消防業務を一部事務組合で行っているため、人件費に係る経常収支比率は類似団体平均を下回っている。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これまで退職者の不補充による職員数の調整（平成１６～２０年度）や昇給延伸の実施（平成２５～２６年度）などにより人件費の抑制に努めている。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130810</xdr:rowOff>
    </xdr:from>
    <xdr:to>
      <xdr:col>24</xdr:col>
      <xdr:colOff>25400</xdr:colOff>
      <xdr:row>35</xdr:row>
      <xdr:rowOff>146050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315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35</xdr:row>
      <xdr:rowOff>146050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7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35</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56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35</xdr:row>
      <xdr:rowOff>107950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56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80010</xdr:rowOff>
    </xdr:from>
    <xdr:to>
      <xdr:col>24</xdr:col>
      <xdr:colOff>76200</xdr:colOff>
      <xdr:row>36</xdr:row>
      <xdr:rowOff>10160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96537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130827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76200</xdr:rowOff>
    </xdr:from>
    <xdr:to>
      <xdr:col>11</xdr:col>
      <xdr:colOff>60325</xdr:colOff>
      <xdr:row>35</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公共工事設計労務単価の上昇や、公共施設のメンテナンスに係る契約単価の増などに伴い物件費総額は上昇傾向にあるが、平成２９年度以降は若干ではあるが類似団体平均を下回る状況となっている。</a:t>
          </a:r>
        </a:p>
        <a:p>
          <a:r>
            <a:rPr kumimoji="1" lang="ja-JP" altLang="en-US" sz="1300">
              <a:latin typeface="ＭＳ Ｐゴシック" panose="020B0600070205080204" pitchFamily="50" charset="-128"/>
              <a:ea typeface="ＭＳ Ｐゴシック" panose="020B0600070205080204" pitchFamily="50" charset="-128"/>
            </a:rPr>
            <a:t>　今後も公共施設の統廃合やメンテナンス契約の見直し等を含め、経常経費の見直しを図り、物件費の上昇を抑制していく。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69850</xdr:rowOff>
    </xdr:from>
    <xdr:to>
      <xdr:col>82</xdr:col>
      <xdr:colOff>107950</xdr:colOff>
      <xdr:row>15</xdr:row>
      <xdr:rowOff>24130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47015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139717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4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69850</xdr:rowOff>
    </xdr:from>
    <xdr:to>
      <xdr:col>78</xdr:col>
      <xdr:colOff>69850</xdr:colOff>
      <xdr:row>14</xdr:row>
      <xdr:rowOff>104140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4701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31132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104140</xdr:rowOff>
    </xdr:from>
    <xdr:to>
      <xdr:col>73</xdr:col>
      <xdr:colOff>180975</xdr:colOff>
      <xdr:row>15</xdr:row>
      <xdr:rowOff>24130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5044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36847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24130</xdr:rowOff>
    </xdr:from>
    <xdr:to>
      <xdr:col>69</xdr:col>
      <xdr:colOff>92075</xdr:colOff>
      <xdr:row>15</xdr:row>
      <xdr:rowOff>64135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5958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162577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145432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144780</xdr:rowOff>
    </xdr:from>
    <xdr:to>
      <xdr:col>82</xdr:col>
      <xdr:colOff>158750</xdr:colOff>
      <xdr:row>15</xdr:row>
      <xdr:rowOff>74930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161307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19050</xdr:rowOff>
    </xdr:from>
    <xdr:to>
      <xdr:col>78</xdr:col>
      <xdr:colOff>120650</xdr:colOff>
      <xdr:row>14</xdr:row>
      <xdr:rowOff>120650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130827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18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53340</xdr:rowOff>
    </xdr:from>
    <xdr:to>
      <xdr:col>74</xdr:col>
      <xdr:colOff>31750</xdr:colOff>
      <xdr:row>14</xdr:row>
      <xdr:rowOff>154940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165117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144780</xdr:rowOff>
    </xdr:from>
    <xdr:to>
      <xdr:col>69</xdr:col>
      <xdr:colOff>142875</xdr:colOff>
      <xdr:row>15</xdr:row>
      <xdr:rowOff>74930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85107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xdr:rowOff>
    </xdr:from>
    <xdr:to>
      <xdr:col>65</xdr:col>
      <xdr:colOff>53975</xdr:colOff>
      <xdr:row>15</xdr:row>
      <xdr:rowOff>114935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125112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扶助費に係る経常収支比率は類似団体を下回るが、これは財政状況の悪化に伴う独自の扶助施策を廃止・縮小したことによるものである。</a:t>
          </a:r>
        </a:p>
        <a:p>
          <a:r>
            <a:rPr kumimoji="1" lang="ja-JP" altLang="en-US" sz="1300">
              <a:latin typeface="ＭＳ Ｐゴシック" panose="020B0600070205080204" pitchFamily="50" charset="-128"/>
              <a:ea typeface="ＭＳ Ｐゴシック" panose="020B0600070205080204" pitchFamily="50" charset="-128"/>
            </a:rPr>
            <a:t>　人口減少や高齢化等により、一定程度の比率の上昇はやむを得ないところではあるが、類似団体平均値も考慮しながら事業を実施し、バランスのとれた財政運営に努めていく。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88900</xdr:rowOff>
    </xdr:from>
    <xdr:to>
      <xdr:col>24</xdr:col>
      <xdr:colOff>25400</xdr:colOff>
      <xdr:row>53</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175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88900</xdr:rowOff>
    </xdr:from>
    <xdr:to>
      <xdr:col>19</xdr:col>
      <xdr:colOff>187325</xdr:colOff>
      <xdr:row>53</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175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48277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7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54</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19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38100</xdr:rowOff>
    </xdr:from>
    <xdr:to>
      <xdr:col>24</xdr:col>
      <xdr:colOff>76200</xdr:colOff>
      <xdr:row>53</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54627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38100</xdr:rowOff>
    </xdr:from>
    <xdr:to>
      <xdr:col>20</xdr:col>
      <xdr:colOff>38100</xdr:colOff>
      <xdr:row>53</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149877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89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その他の内訳を見ると繰出金の増の常態化が要因となっていると考えられる。</a:t>
          </a:r>
        </a:p>
        <a:p>
          <a:r>
            <a:rPr kumimoji="1" lang="ja-JP" altLang="en-US" sz="1300">
              <a:latin typeface="ＭＳ Ｐゴシック" panose="020B0600070205080204" pitchFamily="50" charset="-128"/>
              <a:ea typeface="ＭＳ Ｐゴシック" panose="020B0600070205080204" pitchFamily="50" charset="-128"/>
            </a:rPr>
            <a:t>　今後、公共施設の老朽化による維持補修費の増加等も見込まれることから、全般的な経常経費の削減に努めていく。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77470</xdr:rowOff>
    </xdr:from>
    <xdr:to>
      <xdr:col>82</xdr:col>
      <xdr:colOff>107950</xdr:colOff>
      <xdr:row>55</xdr:row>
      <xdr:rowOff>138430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5072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82567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1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77470</xdr:rowOff>
    </xdr:from>
    <xdr:to>
      <xdr:col>78</xdr:col>
      <xdr:colOff>69850</xdr:colOff>
      <xdr:row>57</xdr:row>
      <xdr:rowOff>39370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50722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17797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39370</xdr:rowOff>
    </xdr:from>
    <xdr:to>
      <xdr:col>73</xdr:col>
      <xdr:colOff>180975</xdr:colOff>
      <xdr:row>57</xdr:row>
      <xdr:rowOff>123190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812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100330</xdr:rowOff>
    </xdr:from>
    <xdr:to>
      <xdr:col>69</xdr:col>
      <xdr:colOff>92075</xdr:colOff>
      <xdr:row>57</xdr:row>
      <xdr:rowOff>123190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872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26670</xdr:rowOff>
    </xdr:from>
    <xdr:to>
      <xdr:col>78</xdr:col>
      <xdr:colOff>120650</xdr:colOff>
      <xdr:row>55</xdr:row>
      <xdr:rowOff>128270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160020</xdr:rowOff>
    </xdr:from>
    <xdr:to>
      <xdr:col>74</xdr:col>
      <xdr:colOff>31750</xdr:colOff>
      <xdr:row>57</xdr:row>
      <xdr:rowOff>90170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72390</xdr:rowOff>
    </xdr:from>
    <xdr:to>
      <xdr:col>69</xdr:col>
      <xdr:colOff>142875</xdr:colOff>
      <xdr:row>58</xdr:row>
      <xdr:rowOff>2540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の取組みから、各種団体等に対する補助費の適正化を進めたこと等により、類似団体の平均を下回っていたが、平成２８年度から病院事業への補助金のうち、基準内繰出し分３億円を経常経費としたことにより、類似団体平均を大きく上回ることとなった。</a:t>
          </a:r>
        </a:p>
        <a:p>
          <a:r>
            <a:rPr kumimoji="1" lang="ja-JP" altLang="en-US" sz="1300">
              <a:latin typeface="ＭＳ Ｐゴシック" panose="020B0600070205080204" pitchFamily="50" charset="-128"/>
              <a:ea typeface="ＭＳ Ｐゴシック" panose="020B0600070205080204" pitchFamily="50" charset="-128"/>
            </a:rPr>
            <a:t>　とかち広域消防事務組合や南十勝複合事務組合の補助費もあり、全体的に増加傾向となっているが、引き続き行財政改革の取組みを継続し、適正な補助費等の執行に努めていく。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74422</xdr:rowOff>
    </xdr:from>
    <xdr:to>
      <xdr:col>82</xdr:col>
      <xdr:colOff>107950</xdr:colOff>
      <xdr:row>39</xdr:row>
      <xdr:rowOff>120142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7609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21861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94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163576</xdr:rowOff>
    </xdr:from>
    <xdr:to>
      <xdr:col>78</xdr:col>
      <xdr:colOff>69850</xdr:colOff>
      <xdr:row>39</xdr:row>
      <xdr:rowOff>74422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6786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44704</xdr:rowOff>
    </xdr:from>
    <xdr:to>
      <xdr:col>73</xdr:col>
      <xdr:colOff>180975</xdr:colOff>
      <xdr:row>38</xdr:row>
      <xdr:rowOff>163576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55980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44704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5278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69342</xdr:rowOff>
    </xdr:from>
    <xdr:to>
      <xdr:col>82</xdr:col>
      <xdr:colOff>158750</xdr:colOff>
      <xdr:row>39</xdr:row>
      <xdr:rowOff>170942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149369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23622</xdr:rowOff>
    </xdr:from>
    <xdr:to>
      <xdr:col>78</xdr:col>
      <xdr:colOff>120650</xdr:colOff>
      <xdr:row>39</xdr:row>
      <xdr:rowOff>125222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109999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79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112776</xdr:rowOff>
    </xdr:from>
    <xdr:to>
      <xdr:col>74</xdr:col>
      <xdr:colOff>31750</xdr:colOff>
      <xdr:row>39</xdr:row>
      <xdr:rowOff>42926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27703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165354</xdr:rowOff>
    </xdr:from>
    <xdr:to>
      <xdr:col>69</xdr:col>
      <xdr:colOff>142875</xdr:colOff>
      <xdr:row>38</xdr:row>
      <xdr:rowOff>95504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80281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生活環境基盤や畜産・林業基盤整備に伴う地方債の償還が多いものの、繰上償還や新規発行の抑制及び既往債の償還完了に伴い類似団体平均を下回る状況にある。</a:t>
          </a:r>
        </a:p>
        <a:p>
          <a:r>
            <a:rPr kumimoji="1" lang="ja-JP" altLang="en-US" sz="1300">
              <a:latin typeface="ＭＳ Ｐゴシック" panose="020B0600070205080204" pitchFamily="50" charset="-128"/>
              <a:ea typeface="ＭＳ Ｐゴシック" panose="020B0600070205080204" pitchFamily="50" charset="-128"/>
            </a:rPr>
            <a:t>　ただし、今後は、庁舎建設等に係る起債借入れにより一時的に公債費の比率増加が見込まれることから、公共施設等総合管理計画に基づき、公共投資の平準化を図るとともに、公債費負担の適正化を図っ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111761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114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146050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114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134620</xdr:rowOff>
    </xdr:from>
    <xdr:to>
      <xdr:col>15</xdr:col>
      <xdr:colOff>98425</xdr:colOff>
      <xdr:row>76</xdr:row>
      <xdr:rowOff>146050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1648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115570</xdr:rowOff>
    </xdr:from>
    <xdr:to>
      <xdr:col>11</xdr:col>
      <xdr:colOff>9525</xdr:colOff>
      <xdr:row>76</xdr:row>
      <xdr:rowOff>134620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1457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77487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95250</xdr:rowOff>
    </xdr:from>
    <xdr:to>
      <xdr:col>15</xdr:col>
      <xdr:colOff>149225</xdr:colOff>
      <xdr:row>77</xdr:row>
      <xdr:rowOff>25400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83820</xdr:rowOff>
    </xdr:from>
    <xdr:to>
      <xdr:col>11</xdr:col>
      <xdr:colOff>60325</xdr:colOff>
      <xdr:row>77</xdr:row>
      <xdr:rowOff>13970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令和２年度から類似団体を上回っているが、公共施設の老朽化に伴う維持補修費や新型コロナウイルス感染症対策に係る補助費等の増が主な要因となっている。</a:t>
          </a:r>
        </a:p>
        <a:p>
          <a:r>
            <a:rPr kumimoji="1" lang="ja-JP" altLang="en-US" sz="1300">
              <a:latin typeface="ＭＳ Ｐゴシック" panose="020B0600070205080204" pitchFamily="50" charset="-128"/>
              <a:ea typeface="ＭＳ Ｐゴシック" panose="020B0600070205080204" pitchFamily="50" charset="-128"/>
            </a:rPr>
            <a:t>　雇用・経済対策の充実や公共施設の統廃合検討を進めるほか、行財政改革の取組みを継続することで、健全で持続性の高い財政運営に努めていく。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146050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2029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107966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73661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2029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35561</xdr:rowOff>
    </xdr:from>
    <xdr:to>
      <xdr:col>73</xdr:col>
      <xdr:colOff>180975</xdr:colOff>
      <xdr:row>77</xdr:row>
      <xdr:rowOff>73661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2372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35561</xdr:rowOff>
    </xdr:from>
    <xdr:to>
      <xdr:col>69</xdr:col>
      <xdr:colOff>92075</xdr:colOff>
      <xdr:row>77</xdr:row>
      <xdr:rowOff>100330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2372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95250</xdr:rowOff>
    </xdr:from>
    <xdr:to>
      <xdr:col>82</xdr:col>
      <xdr:colOff>158750</xdr:colOff>
      <xdr:row>78</xdr:row>
      <xdr:rowOff>25400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67327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22861</xdr:rowOff>
    </xdr:from>
    <xdr:to>
      <xdr:col>74</xdr:col>
      <xdr:colOff>31750</xdr:colOff>
      <xdr:row>77</xdr:row>
      <xdr:rowOff>124461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109238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156211</xdr:rowOff>
    </xdr:from>
    <xdr:to>
      <xdr:col>69</xdr:col>
      <xdr:colOff>142875</xdr:colOff>
      <xdr:row>77</xdr:row>
      <xdr:rowOff>86361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96538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49530</xdr:rowOff>
    </xdr:from>
    <xdr:to>
      <xdr:col>65</xdr:col>
      <xdr:colOff>53975</xdr:colOff>
      <xdr:row>77</xdr:row>
      <xdr:rowOff>151130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135907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北海道大樹町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128832</xdr:rowOff>
    </xdr:from>
    <xdr:to>
      <xdr:col>29</xdr:col>
      <xdr:colOff>127000</xdr:colOff>
      <xdr:row>16</xdr:row>
      <xdr:rowOff>131122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19657"/>
          <a:ext cx="647700" cy="2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2866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6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131122</xdr:rowOff>
    </xdr:from>
    <xdr:to>
      <xdr:col>26</xdr:col>
      <xdr:colOff>50800</xdr:colOff>
      <xdr:row>16</xdr:row>
      <xdr:rowOff>156895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21947"/>
          <a:ext cx="698500" cy="25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141732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04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156895</xdr:rowOff>
    </xdr:from>
    <xdr:to>
      <xdr:col>22</xdr:col>
      <xdr:colOff>114300</xdr:colOff>
      <xdr:row>16</xdr:row>
      <xdr:rowOff>157128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47720"/>
          <a:ext cx="698500" cy="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167536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2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157128</xdr:rowOff>
    </xdr:from>
    <xdr:to>
      <xdr:col>18</xdr:col>
      <xdr:colOff>177800</xdr:colOff>
      <xdr:row>17</xdr:row>
      <xdr:rowOff>22464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947953"/>
          <a:ext cx="698500" cy="36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17497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5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25429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5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78032</xdr:rowOff>
    </xdr:from>
    <xdr:to>
      <xdr:col>29</xdr:col>
      <xdr:colOff>177800</xdr:colOff>
      <xdr:row>17</xdr:row>
      <xdr:rowOff>8182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68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94559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1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80322</xdr:rowOff>
    </xdr:from>
    <xdr:to>
      <xdr:col>26</xdr:col>
      <xdr:colOff>101600</xdr:colOff>
      <xdr:row>17</xdr:row>
      <xdr:rowOff>10472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71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20649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40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106095</xdr:rowOff>
    </xdr:from>
    <xdr:to>
      <xdr:col>22</xdr:col>
      <xdr:colOff>165100</xdr:colOff>
      <xdr:row>17</xdr:row>
      <xdr:rowOff>36245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96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46422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106328</xdr:rowOff>
    </xdr:from>
    <xdr:to>
      <xdr:col>19</xdr:col>
      <xdr:colOff>38100</xdr:colOff>
      <xdr:row>17</xdr:row>
      <xdr:rowOff>36478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97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46655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66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143114</xdr:rowOff>
    </xdr:from>
    <xdr:to>
      <xdr:col>15</xdr:col>
      <xdr:colOff>101600</xdr:colOff>
      <xdr:row>17</xdr:row>
      <xdr:rowOff>73264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33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83441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70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206782</xdr:rowOff>
    </xdr:from>
    <xdr:to>
      <xdr:col>29</xdr:col>
      <xdr:colOff>127000</xdr:colOff>
      <xdr:row>35</xdr:row>
      <xdr:rowOff>1597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474232"/>
          <a:ext cx="647700" cy="137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124335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241920</xdr:rowOff>
    </xdr:from>
    <xdr:to>
      <xdr:col>26</xdr:col>
      <xdr:colOff>50800</xdr:colOff>
      <xdr:row>35</xdr:row>
      <xdr:rowOff>1597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509370"/>
          <a:ext cx="698500" cy="102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300113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1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241920</xdr:rowOff>
    </xdr:from>
    <xdr:to>
      <xdr:col>22</xdr:col>
      <xdr:colOff>114300</xdr:colOff>
      <xdr:row>34</xdr:row>
      <xdr:rowOff>304149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509370"/>
          <a:ext cx="698500" cy="62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42987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304149</xdr:rowOff>
    </xdr:from>
    <xdr:to>
      <xdr:col>18</xdr:col>
      <xdr:colOff>177800</xdr:colOff>
      <xdr:row>35</xdr:row>
      <xdr:rowOff>127180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571599"/>
          <a:ext cx="698500" cy="165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74582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67642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2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155982</xdr:rowOff>
    </xdr:from>
    <xdr:to>
      <xdr:col>29</xdr:col>
      <xdr:colOff>177800</xdr:colOff>
      <xdr:row>34</xdr:row>
      <xdr:rowOff>257581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42343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1059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268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293697</xdr:rowOff>
    </xdr:from>
    <xdr:to>
      <xdr:col>26</xdr:col>
      <xdr:colOff>101600</xdr:colOff>
      <xdr:row>35</xdr:row>
      <xdr:rowOff>52397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561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62573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330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191121</xdr:rowOff>
    </xdr:from>
    <xdr:to>
      <xdr:col>22</xdr:col>
      <xdr:colOff>165100</xdr:colOff>
      <xdr:row>34</xdr:row>
      <xdr:rowOff>292720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45857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302898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22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253349</xdr:rowOff>
    </xdr:from>
    <xdr:to>
      <xdr:col>19</xdr:col>
      <xdr:colOff>38100</xdr:colOff>
      <xdr:row>35</xdr:row>
      <xdr:rowOff>12049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520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22225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28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76380</xdr:rowOff>
    </xdr:from>
    <xdr:to>
      <xdr:col>15</xdr:col>
      <xdr:colOff>101600</xdr:colOff>
      <xdr:row>35</xdr:row>
      <xdr:rowOff>177980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686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188157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5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北海道大樹町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5,439
5,283
815.67
9,162,334
8,843,447
304,082
4,428,719
9,242,235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99163</xdr:rowOff>
    </xdr:from>
    <xdr:to>
      <xdr:col>24</xdr:col>
      <xdr:colOff>63500</xdr:colOff>
      <xdr:row>34</xdr:row>
      <xdr:rowOff>137408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3797300" y="5928463"/>
          <a:ext cx="838200" cy="3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84483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085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99163</xdr:rowOff>
    </xdr:from>
    <xdr:to>
      <xdr:col>19</xdr:col>
      <xdr:colOff>177800</xdr:colOff>
      <xdr:row>34</xdr:row>
      <xdr:rowOff>154828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5928463"/>
          <a:ext cx="889000" cy="5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45781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21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154828</xdr:rowOff>
    </xdr:from>
    <xdr:to>
      <xdr:col>15</xdr:col>
      <xdr:colOff>50800</xdr:colOff>
      <xdr:row>35</xdr:row>
      <xdr:rowOff>73949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5984128"/>
          <a:ext cx="889000" cy="9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89816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73949</xdr:rowOff>
    </xdr:from>
    <xdr:to>
      <xdr:col>10</xdr:col>
      <xdr:colOff>114300</xdr:colOff>
      <xdr:row>35</xdr:row>
      <xdr:rowOff>114583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074699"/>
          <a:ext cx="889000" cy="4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8971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24710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86608</xdr:rowOff>
    </xdr:from>
    <xdr:to>
      <xdr:col>24</xdr:col>
      <xdr:colOff>114300</xdr:colOff>
      <xdr:row>35</xdr:row>
      <xdr:rowOff>16758</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591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109485</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576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48363</xdr:rowOff>
    </xdr:from>
    <xdr:to>
      <xdr:col>20</xdr:col>
      <xdr:colOff>38100</xdr:colOff>
      <xdr:row>34</xdr:row>
      <xdr:rowOff>149963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587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166490</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565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104028</xdr:rowOff>
    </xdr:from>
    <xdr:to>
      <xdr:col>15</xdr:col>
      <xdr:colOff>101600</xdr:colOff>
      <xdr:row>35</xdr:row>
      <xdr:rowOff>34178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593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50705</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570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23149</xdr:rowOff>
    </xdr:from>
    <xdr:to>
      <xdr:col>10</xdr:col>
      <xdr:colOff>165100</xdr:colOff>
      <xdr:row>35</xdr:row>
      <xdr:rowOff>124749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02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141276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579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63783</xdr:rowOff>
    </xdr:from>
    <xdr:to>
      <xdr:col>6</xdr:col>
      <xdr:colOff>38100</xdr:colOff>
      <xdr:row>35</xdr:row>
      <xdr:rowOff>165383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06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10460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583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156822</xdr:rowOff>
    </xdr:from>
    <xdr:to>
      <xdr:col>24</xdr:col>
      <xdr:colOff>63500</xdr:colOff>
      <xdr:row>57</xdr:row>
      <xdr:rowOff>170335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29472"/>
          <a:ext cx="8382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132912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905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170335</xdr:rowOff>
    </xdr:from>
    <xdr:to>
      <xdr:col>19</xdr:col>
      <xdr:colOff>177800</xdr:colOff>
      <xdr:row>58</xdr:row>
      <xdr:rowOff>77756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42985"/>
          <a:ext cx="889000" cy="7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95406</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1003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108333</xdr:rowOff>
    </xdr:from>
    <xdr:to>
      <xdr:col>15</xdr:col>
      <xdr:colOff>50800</xdr:colOff>
      <xdr:row>58</xdr:row>
      <xdr:rowOff>77756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880983"/>
          <a:ext cx="889000" cy="14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138999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1008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108333</xdr:rowOff>
    </xdr:from>
    <xdr:to>
      <xdr:col>10</xdr:col>
      <xdr:colOff>114300</xdr:colOff>
      <xdr:row>58</xdr:row>
      <xdr:rowOff>58524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80983"/>
          <a:ext cx="889000" cy="1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146367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1009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171219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1011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106022</xdr:rowOff>
    </xdr:from>
    <xdr:to>
      <xdr:col>24</xdr:col>
      <xdr:colOff>114300</xdr:colOff>
      <xdr:row>58</xdr:row>
      <xdr:rowOff>36172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128899</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30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119535</xdr:rowOff>
    </xdr:from>
    <xdr:to>
      <xdr:col>20</xdr:col>
      <xdr:colOff>38100</xdr:colOff>
      <xdr:row>58</xdr:row>
      <xdr:rowOff>49685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9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66212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667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26956</xdr:rowOff>
    </xdr:from>
    <xdr:to>
      <xdr:col>15</xdr:col>
      <xdr:colOff>101600</xdr:colOff>
      <xdr:row>58</xdr:row>
      <xdr:rowOff>128556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145083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746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57533</xdr:rowOff>
    </xdr:from>
    <xdr:to>
      <xdr:col>10</xdr:col>
      <xdr:colOff>165100</xdr:colOff>
      <xdr:row>57</xdr:row>
      <xdr:rowOff>159133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3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4210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60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7724</xdr:rowOff>
    </xdr:from>
    <xdr:to>
      <xdr:col>6</xdr:col>
      <xdr:colOff>38100</xdr:colOff>
      <xdr:row>58</xdr:row>
      <xdr:rowOff>109324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5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125851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72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40831</xdr:rowOff>
    </xdr:from>
    <xdr:to>
      <xdr:col>24</xdr:col>
      <xdr:colOff>63500</xdr:colOff>
      <xdr:row>73</xdr:row>
      <xdr:rowOff>92628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2556681"/>
          <a:ext cx="838200" cy="5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74928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0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40831</xdr:rowOff>
    </xdr:from>
    <xdr:to>
      <xdr:col>19</xdr:col>
      <xdr:colOff>177800</xdr:colOff>
      <xdr:row>74</xdr:row>
      <xdr:rowOff>8236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2556681"/>
          <a:ext cx="889000" cy="13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40639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4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162255</xdr:rowOff>
    </xdr:from>
    <xdr:to>
      <xdr:col>15</xdr:col>
      <xdr:colOff>50800</xdr:colOff>
      <xdr:row>74</xdr:row>
      <xdr:rowOff>8236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2506655"/>
          <a:ext cx="889000" cy="18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84738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8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162255</xdr:rowOff>
    </xdr:from>
    <xdr:to>
      <xdr:col>10</xdr:col>
      <xdr:colOff>114300</xdr:colOff>
      <xdr:row>74</xdr:row>
      <xdr:rowOff>84150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2506655"/>
          <a:ext cx="889000" cy="26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126153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32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124725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32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41828</xdr:rowOff>
    </xdr:from>
    <xdr:to>
      <xdr:col>24</xdr:col>
      <xdr:colOff>114300</xdr:colOff>
      <xdr:row>73</xdr:row>
      <xdr:rowOff>143428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55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64705</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40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161481</xdr:rowOff>
    </xdr:from>
    <xdr:to>
      <xdr:col>20</xdr:col>
      <xdr:colOff>38100</xdr:colOff>
      <xdr:row>73</xdr:row>
      <xdr:rowOff>91631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50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108158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2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128886</xdr:rowOff>
    </xdr:from>
    <xdr:to>
      <xdr:col>15</xdr:col>
      <xdr:colOff>101600</xdr:colOff>
      <xdr:row>74</xdr:row>
      <xdr:rowOff>59036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64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75563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41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111455</xdr:rowOff>
    </xdr:from>
    <xdr:to>
      <xdr:col>10</xdr:col>
      <xdr:colOff>165100</xdr:colOff>
      <xdr:row>73</xdr:row>
      <xdr:rowOff>41605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4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58132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2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33350</xdr:rowOff>
    </xdr:from>
    <xdr:to>
      <xdr:col>6</xdr:col>
      <xdr:colOff>38100</xdr:colOff>
      <xdr:row>74</xdr:row>
      <xdr:rowOff>134950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27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151477</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49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56162</xdr:rowOff>
    </xdr:from>
    <xdr:to>
      <xdr:col>24</xdr:col>
      <xdr:colOff>63500</xdr:colOff>
      <xdr:row>95</xdr:row>
      <xdr:rowOff>83181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343912"/>
          <a:ext cx="838200" cy="2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49141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65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56162</xdr:rowOff>
    </xdr:from>
    <xdr:to>
      <xdr:col>19</xdr:col>
      <xdr:colOff>177800</xdr:colOff>
      <xdr:row>96</xdr:row>
      <xdr:rowOff>28992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43912"/>
          <a:ext cx="889000" cy="14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18976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596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28992</xdr:rowOff>
    </xdr:from>
    <xdr:to>
      <xdr:col>15</xdr:col>
      <xdr:colOff>50800</xdr:colOff>
      <xdr:row>96</xdr:row>
      <xdr:rowOff>44385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88192"/>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149373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44385</xdr:rowOff>
    </xdr:from>
    <xdr:to>
      <xdr:col>10</xdr:col>
      <xdr:colOff>114300</xdr:colOff>
      <xdr:row>96</xdr:row>
      <xdr:rowOff>51558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03585"/>
          <a:ext cx="889000" cy="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162447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14335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4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32381</xdr:rowOff>
    </xdr:from>
    <xdr:to>
      <xdr:col>24</xdr:col>
      <xdr:colOff>114300</xdr:colOff>
      <xdr:row>95</xdr:row>
      <xdr:rowOff>133981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2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10808</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29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5362</xdr:rowOff>
    </xdr:from>
    <xdr:to>
      <xdr:col>20</xdr:col>
      <xdr:colOff>38100</xdr:colOff>
      <xdr:row>95</xdr:row>
      <xdr:rowOff>106962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9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98089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38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149642</xdr:rowOff>
    </xdr:from>
    <xdr:to>
      <xdr:col>15</xdr:col>
      <xdr:colOff>101600</xdr:colOff>
      <xdr:row>96</xdr:row>
      <xdr:rowOff>79792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3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96319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21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165035</xdr:rowOff>
    </xdr:from>
    <xdr:to>
      <xdr:col>10</xdr:col>
      <xdr:colOff>165100</xdr:colOff>
      <xdr:row>96</xdr:row>
      <xdr:rowOff>95185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111712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22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758</xdr:rowOff>
    </xdr:from>
    <xdr:to>
      <xdr:col>6</xdr:col>
      <xdr:colOff>38100</xdr:colOff>
      <xdr:row>96</xdr:row>
      <xdr:rowOff>102358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5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118885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2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3824</xdr:rowOff>
    </xdr:from>
    <xdr:to>
      <xdr:col>54</xdr:col>
      <xdr:colOff>189865</xdr:colOff>
      <xdr:row>39</xdr:row>
      <xdr:rowOff>70259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661674"/>
          <a:ext cx="1270" cy="1095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74086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6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70259</xdr:rowOff>
    </xdr:from>
    <xdr:to>
      <xdr:col>55</xdr:col>
      <xdr:colOff>88900</xdr:colOff>
      <xdr:row>39</xdr:row>
      <xdr:rowOff>70259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5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121951</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4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3824</xdr:rowOff>
    </xdr:from>
    <xdr:to>
      <xdr:col>55</xdr:col>
      <xdr:colOff>88900</xdr:colOff>
      <xdr:row>33</xdr:row>
      <xdr:rowOff>3824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661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145967</xdr:rowOff>
    </xdr:from>
    <xdr:to>
      <xdr:col>55</xdr:col>
      <xdr:colOff>0</xdr:colOff>
      <xdr:row>34</xdr:row>
      <xdr:rowOff>55068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460917"/>
          <a:ext cx="838200" cy="42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134974</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3071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156547</xdr:rowOff>
    </xdr:from>
    <xdr:to>
      <xdr:col>55</xdr:col>
      <xdr:colOff>50800</xdr:colOff>
      <xdr:row>37</xdr:row>
      <xdr:rowOff>86697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68270</xdr:rowOff>
    </xdr:from>
    <xdr:to>
      <xdr:col>50</xdr:col>
      <xdr:colOff>114300</xdr:colOff>
      <xdr:row>31</xdr:row>
      <xdr:rowOff>145967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383220"/>
          <a:ext cx="889000" cy="7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49691</xdr:rowOff>
    </xdr:from>
    <xdr:to>
      <xdr:col>50</xdr:col>
      <xdr:colOff>165100</xdr:colOff>
      <xdr:row>37</xdr:row>
      <xdr:rowOff>151291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142419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486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68270</xdr:rowOff>
    </xdr:from>
    <xdr:to>
      <xdr:col>45</xdr:col>
      <xdr:colOff>177800</xdr:colOff>
      <xdr:row>36</xdr:row>
      <xdr:rowOff>17307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383220"/>
          <a:ext cx="889000" cy="80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169958</xdr:rowOff>
    </xdr:from>
    <xdr:to>
      <xdr:col>46</xdr:col>
      <xdr:colOff>38100</xdr:colOff>
      <xdr:row>35</xdr:row>
      <xdr:rowOff>100108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91235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09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17307</xdr:rowOff>
    </xdr:from>
    <xdr:to>
      <xdr:col>41</xdr:col>
      <xdr:colOff>50800</xdr:colOff>
      <xdr:row>36</xdr:row>
      <xdr:rowOff>61287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189507"/>
          <a:ext cx="889000" cy="4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146290</xdr:rowOff>
    </xdr:from>
    <xdr:to>
      <xdr:col>41</xdr:col>
      <xdr:colOff>101600</xdr:colOff>
      <xdr:row>38</xdr:row>
      <xdr:rowOff>76440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67567</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58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158417</xdr:rowOff>
    </xdr:from>
    <xdr:to>
      <xdr:col>36</xdr:col>
      <xdr:colOff>165100</xdr:colOff>
      <xdr:row>38</xdr:row>
      <xdr:rowOff>88567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79694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59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4268</xdr:rowOff>
    </xdr:from>
    <xdr:to>
      <xdr:col>55</xdr:col>
      <xdr:colOff>50800</xdr:colOff>
      <xdr:row>34</xdr:row>
      <xdr:rowOff>105868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83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27145</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68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95167</xdr:rowOff>
    </xdr:from>
    <xdr:to>
      <xdr:col>50</xdr:col>
      <xdr:colOff>165100</xdr:colOff>
      <xdr:row>32</xdr:row>
      <xdr:rowOff>25317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41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41844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185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17470</xdr:rowOff>
    </xdr:from>
    <xdr:to>
      <xdr:col>46</xdr:col>
      <xdr:colOff>38100</xdr:colOff>
      <xdr:row>31</xdr:row>
      <xdr:rowOff>119070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33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135597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107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137957</xdr:rowOff>
    </xdr:from>
    <xdr:to>
      <xdr:col>41</xdr:col>
      <xdr:colOff>101600</xdr:colOff>
      <xdr:row>36</xdr:row>
      <xdr:rowOff>68107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13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84634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5913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10487</xdr:rowOff>
    </xdr:from>
    <xdr:to>
      <xdr:col>36</xdr:col>
      <xdr:colOff>165100</xdr:colOff>
      <xdr:row>36</xdr:row>
      <xdr:rowOff>112087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18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128614</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59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93616</xdr:rowOff>
    </xdr:from>
    <xdr:to>
      <xdr:col>54</xdr:col>
      <xdr:colOff>189865</xdr:colOff>
      <xdr:row>58</xdr:row>
      <xdr:rowOff>162065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9009016"/>
          <a:ext cx="1270" cy="1097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165892</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0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162065</xdr:rowOff>
    </xdr:from>
    <xdr:to>
      <xdr:col>55</xdr:col>
      <xdr:colOff>88900</xdr:colOff>
      <xdr:row>58</xdr:row>
      <xdr:rowOff>162065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0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40293</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78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93616</xdr:rowOff>
    </xdr:from>
    <xdr:to>
      <xdr:col>55</xdr:col>
      <xdr:colOff>88900</xdr:colOff>
      <xdr:row>52</xdr:row>
      <xdr:rowOff>93616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900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168896</xdr:rowOff>
    </xdr:from>
    <xdr:to>
      <xdr:col>55</xdr:col>
      <xdr:colOff>0</xdr:colOff>
      <xdr:row>56</xdr:row>
      <xdr:rowOff>28389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8741396"/>
          <a:ext cx="838200" cy="88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96365</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97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117938</xdr:rowOff>
    </xdr:from>
    <xdr:to>
      <xdr:col>55</xdr:col>
      <xdr:colOff>50800</xdr:colOff>
      <xdr:row>57</xdr:row>
      <xdr:rowOff>48088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1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168896</xdr:rowOff>
    </xdr:from>
    <xdr:to>
      <xdr:col>50</xdr:col>
      <xdr:colOff>114300</xdr:colOff>
      <xdr:row>56</xdr:row>
      <xdr:rowOff>16616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8741396"/>
          <a:ext cx="889000" cy="87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132879</xdr:rowOff>
    </xdr:from>
    <xdr:to>
      <xdr:col>50</xdr:col>
      <xdr:colOff>165100</xdr:colOff>
      <xdr:row>57</xdr:row>
      <xdr:rowOff>63029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54156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82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16616</xdr:rowOff>
    </xdr:from>
    <xdr:to>
      <xdr:col>45</xdr:col>
      <xdr:colOff>177800</xdr:colOff>
      <xdr:row>57</xdr:row>
      <xdr:rowOff>153532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617816"/>
          <a:ext cx="889000" cy="30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126630</xdr:rowOff>
    </xdr:from>
    <xdr:to>
      <xdr:col>46</xdr:col>
      <xdr:colOff>38100</xdr:colOff>
      <xdr:row>57</xdr:row>
      <xdr:rowOff>56780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47907</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82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90145</xdr:rowOff>
    </xdr:from>
    <xdr:to>
      <xdr:col>41</xdr:col>
      <xdr:colOff>50800</xdr:colOff>
      <xdr:row>57</xdr:row>
      <xdr:rowOff>153532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862795"/>
          <a:ext cx="889000" cy="6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145528</xdr:rowOff>
    </xdr:from>
    <xdr:to>
      <xdr:col>41</xdr:col>
      <xdr:colOff>101600</xdr:colOff>
      <xdr:row>57</xdr:row>
      <xdr:rowOff>75678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92205</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5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17468</xdr:rowOff>
    </xdr:from>
    <xdr:to>
      <xdr:col>36</xdr:col>
      <xdr:colOff>165100</xdr:colOff>
      <xdr:row>57</xdr:row>
      <xdr:rowOff>119068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135595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149039</xdr:rowOff>
    </xdr:from>
    <xdr:to>
      <xdr:col>55</xdr:col>
      <xdr:colOff>50800</xdr:colOff>
      <xdr:row>56</xdr:row>
      <xdr:rowOff>79189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5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466</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43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118096</xdr:rowOff>
    </xdr:from>
    <xdr:to>
      <xdr:col>50</xdr:col>
      <xdr:colOff>165100</xdr:colOff>
      <xdr:row>51</xdr:row>
      <xdr:rowOff>48246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869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64773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8465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137266</xdr:rowOff>
    </xdr:from>
    <xdr:to>
      <xdr:col>46</xdr:col>
      <xdr:colOff>38100</xdr:colOff>
      <xdr:row>56</xdr:row>
      <xdr:rowOff>67416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56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83943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34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102732</xdr:rowOff>
    </xdr:from>
    <xdr:to>
      <xdr:col>41</xdr:col>
      <xdr:colOff>101600</xdr:colOff>
      <xdr:row>58</xdr:row>
      <xdr:rowOff>32882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7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24009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968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39345</xdr:rowOff>
    </xdr:from>
    <xdr:to>
      <xdr:col>36</xdr:col>
      <xdr:colOff>165100</xdr:colOff>
      <xdr:row>57</xdr:row>
      <xdr:rowOff>140945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1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132072</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904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142157</xdr:rowOff>
    </xdr:from>
    <xdr:to>
      <xdr:col>55</xdr:col>
      <xdr:colOff>0</xdr:colOff>
      <xdr:row>78</xdr:row>
      <xdr:rowOff>85606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000907"/>
          <a:ext cx="838200" cy="45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95063</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296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346</xdr:rowOff>
    </xdr:from>
    <xdr:to>
      <xdr:col>50</xdr:col>
      <xdr:colOff>114300</xdr:colOff>
      <xdr:row>78</xdr:row>
      <xdr:rowOff>85606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373446"/>
          <a:ext cx="889000" cy="8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106165</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346</xdr:rowOff>
    </xdr:from>
    <xdr:to>
      <xdr:col>45</xdr:col>
      <xdr:colOff>177800</xdr:colOff>
      <xdr:row>79</xdr:row>
      <xdr:rowOff>44450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373446"/>
          <a:ext cx="889000" cy="21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81264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45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110252</xdr:rowOff>
    </xdr:from>
    <xdr:to>
      <xdr:col>41</xdr:col>
      <xdr:colOff>50800</xdr:colOff>
      <xdr:row>79</xdr:row>
      <xdr:rowOff>44450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483352"/>
          <a:ext cx="889000" cy="10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117378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14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132435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16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91357</xdr:rowOff>
    </xdr:from>
    <xdr:to>
      <xdr:col>55</xdr:col>
      <xdr:colOff>50800</xdr:colOff>
      <xdr:row>76</xdr:row>
      <xdr:rowOff>21507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295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114234</xdr:rowOff>
    </xdr:from>
    <xdr:ext cx="599010"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801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34806</xdr:rowOff>
    </xdr:from>
    <xdr:to>
      <xdr:col>50</xdr:col>
      <xdr:colOff>165100</xdr:colOff>
      <xdr:row>78</xdr:row>
      <xdr:rowOff>136406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0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127533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50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120996</xdr:rowOff>
    </xdr:from>
    <xdr:to>
      <xdr:col>46</xdr:col>
      <xdr:colOff>38100</xdr:colOff>
      <xdr:row>78</xdr:row>
      <xdr:rowOff>51146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2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67673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09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59452</xdr:rowOff>
    </xdr:from>
    <xdr:to>
      <xdr:col>36</xdr:col>
      <xdr:colOff>165100</xdr:colOff>
      <xdr:row>78</xdr:row>
      <xdr:rowOff>161052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3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152179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52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113866</xdr:rowOff>
    </xdr:from>
    <xdr:to>
      <xdr:col>55</xdr:col>
      <xdr:colOff>0</xdr:colOff>
      <xdr:row>97</xdr:row>
      <xdr:rowOff>94833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5715816"/>
          <a:ext cx="838200" cy="100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27463</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86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113866</xdr:rowOff>
    </xdr:from>
    <xdr:to>
      <xdr:col>50</xdr:col>
      <xdr:colOff>114300</xdr:colOff>
      <xdr:row>96</xdr:row>
      <xdr:rowOff>68104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5715816"/>
          <a:ext cx="889000" cy="81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109458</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74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68104</xdr:rowOff>
    </xdr:from>
    <xdr:to>
      <xdr:col>45</xdr:col>
      <xdr:colOff>177800</xdr:colOff>
      <xdr:row>97</xdr:row>
      <xdr:rowOff>127122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527304"/>
          <a:ext cx="889000" cy="23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70310</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70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127122</xdr:rowOff>
    </xdr:from>
    <xdr:to>
      <xdr:col>41</xdr:col>
      <xdr:colOff>50800</xdr:colOff>
      <xdr:row>97</xdr:row>
      <xdr:rowOff>158845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757772"/>
          <a:ext cx="889000" cy="3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120772</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152844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44033</xdr:rowOff>
    </xdr:from>
    <xdr:to>
      <xdr:col>55</xdr:col>
      <xdr:colOff>50800</xdr:colOff>
      <xdr:row>97</xdr:row>
      <xdr:rowOff>145633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67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22460</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5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63066</xdr:rowOff>
    </xdr:from>
    <xdr:to>
      <xdr:col>50</xdr:col>
      <xdr:colOff>165100</xdr:colOff>
      <xdr:row>91</xdr:row>
      <xdr:rowOff>164666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566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9743</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544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17304</xdr:rowOff>
    </xdr:from>
    <xdr:to>
      <xdr:col>46</xdr:col>
      <xdr:colOff>38100</xdr:colOff>
      <xdr:row>96</xdr:row>
      <xdr:rowOff>118904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47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135431</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25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76322</xdr:rowOff>
    </xdr:from>
    <xdr:to>
      <xdr:col>41</xdr:col>
      <xdr:colOff>101600</xdr:colOff>
      <xdr:row>98</xdr:row>
      <xdr:rowOff>6472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0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169049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7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108045</xdr:rowOff>
    </xdr:from>
    <xdr:to>
      <xdr:col>36</xdr:col>
      <xdr:colOff>165100</xdr:colOff>
      <xdr:row>98</xdr:row>
      <xdr:rowOff>38195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3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29322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83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2290</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34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109936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2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73779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2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81322</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163093</xdr:rowOff>
    </xdr:from>
    <xdr:to>
      <xdr:col>85</xdr:col>
      <xdr:colOff>127000</xdr:colOff>
      <xdr:row>76</xdr:row>
      <xdr:rowOff>14435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2678943"/>
          <a:ext cx="838200" cy="36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162326</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021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160221</xdr:rowOff>
    </xdr:from>
    <xdr:to>
      <xdr:col>81</xdr:col>
      <xdr:colOff>50800</xdr:colOff>
      <xdr:row>76</xdr:row>
      <xdr:rowOff>14435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018971"/>
          <a:ext cx="889000" cy="2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147429</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17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160221</xdr:rowOff>
    </xdr:from>
    <xdr:to>
      <xdr:col>76</xdr:col>
      <xdr:colOff>114300</xdr:colOff>
      <xdr:row>76</xdr:row>
      <xdr:rowOff>16771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018971"/>
          <a:ext cx="889000" cy="2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5796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20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16771</xdr:rowOff>
    </xdr:from>
    <xdr:to>
      <xdr:col>71</xdr:col>
      <xdr:colOff>177800</xdr:colOff>
      <xdr:row>76</xdr:row>
      <xdr:rowOff>45169</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046971"/>
          <a:ext cx="889000" cy="2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4625</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20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170246</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20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112293</xdr:rowOff>
    </xdr:from>
    <xdr:to>
      <xdr:col>85</xdr:col>
      <xdr:colOff>177800</xdr:colOff>
      <xdr:row>74</xdr:row>
      <xdr:rowOff>42443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62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135170</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479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135085</xdr:rowOff>
    </xdr:from>
    <xdr:to>
      <xdr:col>81</xdr:col>
      <xdr:colOff>101600</xdr:colOff>
      <xdr:row>76</xdr:row>
      <xdr:rowOff>65235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99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81762</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2769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109420</xdr:rowOff>
    </xdr:from>
    <xdr:to>
      <xdr:col>76</xdr:col>
      <xdr:colOff>165100</xdr:colOff>
      <xdr:row>76</xdr:row>
      <xdr:rowOff>39570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29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56097</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27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137420</xdr:rowOff>
    </xdr:from>
    <xdr:to>
      <xdr:col>72</xdr:col>
      <xdr:colOff>38100</xdr:colOff>
      <xdr:row>76</xdr:row>
      <xdr:rowOff>67571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9961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84097</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277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165819</xdr:rowOff>
    </xdr:from>
    <xdr:to>
      <xdr:col>67</xdr:col>
      <xdr:colOff>101600</xdr:colOff>
      <xdr:row>76</xdr:row>
      <xdr:rowOff>95969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02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112497</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279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94300</xdr:rowOff>
    </xdr:from>
    <xdr:to>
      <xdr:col>85</xdr:col>
      <xdr:colOff>127000</xdr:colOff>
      <xdr:row>96</xdr:row>
      <xdr:rowOff>121909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553500"/>
          <a:ext cx="838200" cy="2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114543</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745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94300</xdr:rowOff>
    </xdr:from>
    <xdr:to>
      <xdr:col>81</xdr:col>
      <xdr:colOff>50800</xdr:colOff>
      <xdr:row>99</xdr:row>
      <xdr:rowOff>57983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553500"/>
          <a:ext cx="889000" cy="47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108204</xdr:rowOff>
    </xdr:from>
    <xdr:ext cx="59901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181795" y="1673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115136</xdr:rowOff>
    </xdr:from>
    <xdr:to>
      <xdr:col>76</xdr:col>
      <xdr:colOff>114300</xdr:colOff>
      <xdr:row>99</xdr:row>
      <xdr:rowOff>57983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917236"/>
          <a:ext cx="889000" cy="11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88377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66149</xdr:rowOff>
    </xdr:from>
    <xdr:to>
      <xdr:col>71</xdr:col>
      <xdr:colOff>177800</xdr:colOff>
      <xdr:row>98</xdr:row>
      <xdr:rowOff>115136</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868249"/>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166496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6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158934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96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71109</xdr:rowOff>
    </xdr:from>
    <xdr:to>
      <xdr:col>85</xdr:col>
      <xdr:colOff>177800</xdr:colOff>
      <xdr:row>97</xdr:row>
      <xdr:rowOff>1259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53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93986</xdr:rowOff>
    </xdr:from>
    <xdr:ext cx="599010"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38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43500</xdr:rowOff>
    </xdr:from>
    <xdr:to>
      <xdr:col>81</xdr:col>
      <xdr:colOff>101600</xdr:colOff>
      <xdr:row>96</xdr:row>
      <xdr:rowOff>145100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50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161627</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181795" y="1627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7183</xdr:rowOff>
    </xdr:from>
    <xdr:to>
      <xdr:col>76</xdr:col>
      <xdr:colOff>165100</xdr:colOff>
      <xdr:row>99</xdr:row>
      <xdr:rowOff>108783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9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99910</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707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64336</xdr:rowOff>
    </xdr:from>
    <xdr:to>
      <xdr:col>72</xdr:col>
      <xdr:colOff>38100</xdr:colOff>
      <xdr:row>98</xdr:row>
      <xdr:rowOff>165936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6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157063</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95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15349</xdr:rowOff>
    </xdr:from>
    <xdr:to>
      <xdr:col>67</xdr:col>
      <xdr:colOff>101600</xdr:colOff>
      <xdr:row>98</xdr:row>
      <xdr:rowOff>116949</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1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133476</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59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37440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6723990"/>
          <a:ext cx="8382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44988</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3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76111</xdr:rowOff>
    </xdr:from>
    <xdr:to>
      <xdr:col>111</xdr:col>
      <xdr:colOff>177800</xdr:colOff>
      <xdr:row>39</xdr:row>
      <xdr:rowOff>37440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6591211"/>
          <a:ext cx="889000" cy="13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76111</xdr:rowOff>
    </xdr:from>
    <xdr:to>
      <xdr:col>107</xdr:col>
      <xdr:colOff>50800</xdr:colOff>
      <xdr:row>39</xdr:row>
      <xdr:rowOff>30658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9545300" y="6591211"/>
          <a:ext cx="889000" cy="12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137875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30658</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8656300" y="6717208"/>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158090</xdr:rowOff>
    </xdr:from>
    <xdr:to>
      <xdr:col>112</xdr:col>
      <xdr:colOff>38100</xdr:colOff>
      <xdr:row>39</xdr:row>
      <xdr:rowOff>88240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6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79367</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34017" y="6765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25311</xdr:rowOff>
    </xdr:from>
    <xdr:to>
      <xdr:col>107</xdr:col>
      <xdr:colOff>101600</xdr:colOff>
      <xdr:row>38</xdr:row>
      <xdr:rowOff>126911</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5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118038</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199428" y="663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151308</xdr:rowOff>
    </xdr:from>
    <xdr:to>
      <xdr:col>102</xdr:col>
      <xdr:colOff>165100</xdr:colOff>
      <xdr:row>39</xdr:row>
      <xdr:rowOff>81458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66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72585</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56017" y="6759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a:extLst>
            <a:ext uri="{FF2B5EF4-FFF2-40B4-BE49-F238E27FC236}">
              <a16:creationId xmlns:a16="http://schemas.microsoft.com/office/drawing/2014/main" id="{00000000-0008-0000-06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3" name="貸付金最小値テキスト">
          <a:extLst>
            <a:ext uri="{FF2B5EF4-FFF2-40B4-BE49-F238E27FC236}">
              <a16:creationId xmlns:a16="http://schemas.microsoft.com/office/drawing/2014/main" id="{00000000-0008-0000-0600-00002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5" name="貸付金最大値テキスト">
          <a:extLst>
            <a:ext uri="{FF2B5EF4-FFF2-40B4-BE49-F238E27FC236}">
              <a16:creationId xmlns:a16="http://schemas.microsoft.com/office/drawing/2014/main" id="{00000000-0008-0000-0600-000025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126311</xdr:rowOff>
    </xdr:from>
    <xdr:to>
      <xdr:col>116</xdr:col>
      <xdr:colOff>63500</xdr:colOff>
      <xdr:row>57</xdr:row>
      <xdr:rowOff>132385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1323300" y="9898961"/>
          <a:ext cx="8382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71686</xdr:rowOff>
    </xdr:from>
    <xdr:ext cx="469744" cy="259045"/>
    <xdr:sp macro="" textlink="">
      <xdr:nvSpPr>
        <xdr:cNvPr id="808" name="貸付金平均値テキスト">
          <a:extLst>
            <a:ext uri="{FF2B5EF4-FFF2-40B4-BE49-F238E27FC236}">
              <a16:creationId xmlns:a16="http://schemas.microsoft.com/office/drawing/2014/main" id="{00000000-0008-0000-0600-000028030000}"/>
            </a:ext>
          </a:extLst>
        </xdr:cNvPr>
        <xdr:cNvSpPr txBox="1"/>
      </xdr:nvSpPr>
      <xdr:spPr>
        <a:xfrm>
          <a:off x="22212300" y="10015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121918</xdr:rowOff>
    </xdr:from>
    <xdr:to>
      <xdr:col>111</xdr:col>
      <xdr:colOff>177800</xdr:colOff>
      <xdr:row>57</xdr:row>
      <xdr:rowOff>126311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0434300" y="9894568"/>
          <a:ext cx="889000" cy="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50525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166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121918</xdr:rowOff>
    </xdr:from>
    <xdr:to>
      <xdr:col>107</xdr:col>
      <xdr:colOff>50800</xdr:colOff>
      <xdr:row>57</xdr:row>
      <xdr:rowOff>128319</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19545300" y="989456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47798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16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128172</xdr:rowOff>
    </xdr:from>
    <xdr:to>
      <xdr:col>102</xdr:col>
      <xdr:colOff>114300</xdr:colOff>
      <xdr:row>57</xdr:row>
      <xdr:rowOff>128319</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656300" y="9900822"/>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61906</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1017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33494</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1014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81585</xdr:rowOff>
    </xdr:from>
    <xdr:to>
      <xdr:col>116</xdr:col>
      <xdr:colOff>114300</xdr:colOff>
      <xdr:row>58</xdr:row>
      <xdr:rowOff>11735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2110700" y="98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104462</xdr:rowOff>
    </xdr:from>
    <xdr:ext cx="534377" cy="259045"/>
    <xdr:sp macro="" textlink="">
      <xdr:nvSpPr>
        <xdr:cNvPr id="827" name="貸付金該当値テキスト">
          <a:extLst>
            <a:ext uri="{FF2B5EF4-FFF2-40B4-BE49-F238E27FC236}">
              <a16:creationId xmlns:a16="http://schemas.microsoft.com/office/drawing/2014/main" id="{00000000-0008-0000-0600-00003B030000}"/>
            </a:ext>
          </a:extLst>
        </xdr:cNvPr>
        <xdr:cNvSpPr txBox="1"/>
      </xdr:nvSpPr>
      <xdr:spPr>
        <a:xfrm>
          <a:off x="22212300" y="970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75511</xdr:rowOff>
    </xdr:from>
    <xdr:to>
      <xdr:col>112</xdr:col>
      <xdr:colOff>38100</xdr:colOff>
      <xdr:row>58</xdr:row>
      <xdr:rowOff>5661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1272500" y="984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22188</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1056111" y="962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71118</xdr:rowOff>
    </xdr:from>
    <xdr:to>
      <xdr:col>107</xdr:col>
      <xdr:colOff>101600</xdr:colOff>
      <xdr:row>58</xdr:row>
      <xdr:rowOff>1268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0383500" y="984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17795</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0167111" y="961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77519</xdr:rowOff>
    </xdr:from>
    <xdr:to>
      <xdr:col>102</xdr:col>
      <xdr:colOff>165100</xdr:colOff>
      <xdr:row>58</xdr:row>
      <xdr:rowOff>7669</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9494500" y="985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24196</xdr:rowOff>
    </xdr:from>
    <xdr:ext cx="534377"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9278111" y="962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77372</xdr:rowOff>
    </xdr:from>
    <xdr:to>
      <xdr:col>98</xdr:col>
      <xdr:colOff>38100</xdr:colOff>
      <xdr:row>58</xdr:row>
      <xdr:rowOff>7522</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8605500" y="985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24049</xdr:rowOff>
    </xdr:from>
    <xdr:ext cx="534377"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389111" y="96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9" name="繰出金グラフ枠">
          <a:extLst>
            <a:ext uri="{FF2B5EF4-FFF2-40B4-BE49-F238E27FC236}">
              <a16:creationId xmlns:a16="http://schemas.microsoft.com/office/drawing/2014/main" id="{00000000-0008-0000-0600-00005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61" name="繰出金最小値テキスト">
          <a:extLst>
            <a:ext uri="{FF2B5EF4-FFF2-40B4-BE49-F238E27FC236}">
              <a16:creationId xmlns:a16="http://schemas.microsoft.com/office/drawing/2014/main" id="{00000000-0008-0000-0600-00005D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63" name="繰出金最大値テキスト">
          <a:extLst>
            <a:ext uri="{FF2B5EF4-FFF2-40B4-BE49-F238E27FC236}">
              <a16:creationId xmlns:a16="http://schemas.microsoft.com/office/drawing/2014/main" id="{00000000-0008-0000-0600-00005F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51295</xdr:rowOff>
    </xdr:from>
    <xdr:to>
      <xdr:col>116</xdr:col>
      <xdr:colOff>63500</xdr:colOff>
      <xdr:row>75</xdr:row>
      <xdr:rowOff>156490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1323300" y="12910045"/>
          <a:ext cx="838200" cy="10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154627</xdr:rowOff>
    </xdr:from>
    <xdr:ext cx="534377" cy="259045"/>
    <xdr:sp macro="" textlink="">
      <xdr:nvSpPr>
        <xdr:cNvPr id="866" name="繰出金平均値テキスト">
          <a:extLst>
            <a:ext uri="{FF2B5EF4-FFF2-40B4-BE49-F238E27FC236}">
              <a16:creationId xmlns:a16="http://schemas.microsoft.com/office/drawing/2014/main" id="{00000000-0008-0000-0600-000062030000}"/>
            </a:ext>
          </a:extLst>
        </xdr:cNvPr>
        <xdr:cNvSpPr txBox="1"/>
      </xdr:nvSpPr>
      <xdr:spPr>
        <a:xfrm>
          <a:off x="22212300" y="12841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14808</xdr:rowOff>
    </xdr:from>
    <xdr:to>
      <xdr:col>111</xdr:col>
      <xdr:colOff>177800</xdr:colOff>
      <xdr:row>75</xdr:row>
      <xdr:rowOff>156490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0434300" y="12530658"/>
          <a:ext cx="889000" cy="4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153014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6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164668</xdr:rowOff>
    </xdr:from>
    <xdr:to>
      <xdr:col>107</xdr:col>
      <xdr:colOff>50800</xdr:colOff>
      <xdr:row>73</xdr:row>
      <xdr:rowOff>14808</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9545300" y="12509068"/>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167237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164668</xdr:rowOff>
    </xdr:from>
    <xdr:to>
      <xdr:col>102</xdr:col>
      <xdr:colOff>114300</xdr:colOff>
      <xdr:row>73</xdr:row>
      <xdr:rowOff>113157</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18656300" y="12509068"/>
          <a:ext cx="889000" cy="1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133532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131436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495</xdr:rowOff>
    </xdr:from>
    <xdr:to>
      <xdr:col>116</xdr:col>
      <xdr:colOff>114300</xdr:colOff>
      <xdr:row>75</xdr:row>
      <xdr:rowOff>102095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2110700" y="128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23372</xdr:rowOff>
    </xdr:from>
    <xdr:ext cx="534377" cy="259045"/>
    <xdr:sp macro="" textlink="">
      <xdr:nvSpPr>
        <xdr:cNvPr id="885" name="繰出金該当値テキスト">
          <a:extLst>
            <a:ext uri="{FF2B5EF4-FFF2-40B4-BE49-F238E27FC236}">
              <a16:creationId xmlns:a16="http://schemas.microsoft.com/office/drawing/2014/main" id="{00000000-0008-0000-0600-000075030000}"/>
            </a:ext>
          </a:extLst>
        </xdr:cNvPr>
        <xdr:cNvSpPr txBox="1"/>
      </xdr:nvSpPr>
      <xdr:spPr>
        <a:xfrm>
          <a:off x="22212300" y="1271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105690</xdr:rowOff>
    </xdr:from>
    <xdr:to>
      <xdr:col>112</xdr:col>
      <xdr:colOff>38100</xdr:colOff>
      <xdr:row>76</xdr:row>
      <xdr:rowOff>35840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1272500" y="129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26967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1056111" y="1305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135458</xdr:rowOff>
    </xdr:from>
    <xdr:to>
      <xdr:col>107</xdr:col>
      <xdr:colOff>101600</xdr:colOff>
      <xdr:row>73</xdr:row>
      <xdr:rowOff>65608</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0383500" y="1247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82135</xdr:rowOff>
    </xdr:from>
    <xdr:ext cx="59901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0134795" y="1225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113868</xdr:rowOff>
    </xdr:from>
    <xdr:to>
      <xdr:col>102</xdr:col>
      <xdr:colOff>165100</xdr:colOff>
      <xdr:row>73</xdr:row>
      <xdr:rowOff>44018</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9494500" y="1245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60545</xdr:rowOff>
    </xdr:from>
    <xdr:ext cx="59901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9245795" y="1223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62357</xdr:rowOff>
    </xdr:from>
    <xdr:to>
      <xdr:col>98</xdr:col>
      <xdr:colOff>38100</xdr:colOff>
      <xdr:row>73</xdr:row>
      <xdr:rowOff>163957</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18605500" y="1257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9034</xdr:rowOff>
    </xdr:from>
    <xdr:ext cx="59901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356795" y="1235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a:extLst>
            <a:ext uri="{FF2B5EF4-FFF2-40B4-BE49-F238E27FC236}">
              <a16:creationId xmlns:a16="http://schemas.microsoft.com/office/drawing/2014/main" id="{00000000-0008-0000-0600-00008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0" name="前年度繰上充用金最小値テキスト">
          <a:extLst>
            <a:ext uri="{FF2B5EF4-FFF2-40B4-BE49-F238E27FC236}">
              <a16:creationId xmlns:a16="http://schemas.microsoft.com/office/drawing/2014/main" id="{00000000-0008-0000-0600-00008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2" name="前年度繰上充用金最大値テキスト">
          <a:extLst>
            <a:ext uri="{FF2B5EF4-FFF2-40B4-BE49-F238E27FC236}">
              <a16:creationId xmlns:a16="http://schemas.microsoft.com/office/drawing/2014/main" id="{00000000-0008-0000-0600-00009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5" name="前年度繰上充用金平均値テキスト">
          <a:extLst>
            <a:ext uri="{FF2B5EF4-FFF2-40B4-BE49-F238E27FC236}">
              <a16:creationId xmlns:a16="http://schemas.microsoft.com/office/drawing/2014/main" id="{00000000-0008-0000-0600-00009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4" name="前年度繰上充用金該当値テキスト">
          <a:extLst>
            <a:ext uri="{FF2B5EF4-FFF2-40B4-BE49-F238E27FC236}">
              <a16:creationId xmlns:a16="http://schemas.microsoft.com/office/drawing/2014/main" id="{00000000-0008-0000-0600-0000A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・令和４年度の歳出決算総額は、住民一人当たり</a:t>
          </a:r>
          <a:r>
            <a:rPr kumimoji="1" lang="en-US" altLang="ja-JP" sz="1300">
              <a:latin typeface="ＭＳ Ｐゴシック" panose="020B0600070205080204" pitchFamily="50" charset="-128"/>
              <a:ea typeface="ＭＳ Ｐゴシック" panose="020B0600070205080204" pitchFamily="50" charset="-128"/>
            </a:rPr>
            <a:t>1,626</a:t>
          </a:r>
          <a:r>
            <a:rPr kumimoji="1" lang="ja-JP" altLang="en-US" sz="1300">
              <a:latin typeface="ＭＳ Ｐゴシック" panose="020B0600070205080204" pitchFamily="50" charset="-128"/>
              <a:ea typeface="ＭＳ Ｐゴシック" panose="020B0600070205080204" pitchFamily="50" charset="-128"/>
            </a:rPr>
            <a:t>千円（前年度比▲</a:t>
          </a:r>
          <a:r>
            <a:rPr kumimoji="1" lang="en-US" altLang="ja-JP" sz="1300">
              <a:latin typeface="ＭＳ Ｐゴシック" panose="020B0600070205080204" pitchFamily="50" charset="-128"/>
              <a:ea typeface="ＭＳ Ｐゴシック" panose="020B0600070205080204" pitchFamily="50" charset="-128"/>
            </a:rPr>
            <a:t>490</a:t>
          </a:r>
          <a:r>
            <a:rPr kumimoji="1" lang="ja-JP" altLang="en-US" sz="1300">
              <a:latin typeface="ＭＳ Ｐゴシック" panose="020B0600070205080204" pitchFamily="50" charset="-128"/>
              <a:ea typeface="ＭＳ Ｐゴシック" panose="020B0600070205080204" pitchFamily="50" charset="-128"/>
            </a:rPr>
            <a:t>千円）となっている。</a:t>
          </a:r>
        </a:p>
        <a:p>
          <a:r>
            <a:rPr kumimoji="1" lang="ja-JP" altLang="en-US" sz="1300">
              <a:latin typeface="ＭＳ Ｐゴシック" panose="020B0600070205080204" pitchFamily="50" charset="-128"/>
              <a:ea typeface="ＭＳ Ｐゴシック" panose="020B0600070205080204" pitchFamily="50" charset="-128"/>
            </a:rPr>
            <a:t>・補助費等については、令和３年度と同様、特別定額給付金や新型コロナウイルス感染症対策関連事業の影響による高止まりが見られる。</a:t>
          </a:r>
        </a:p>
        <a:p>
          <a:r>
            <a:rPr kumimoji="1" lang="ja-JP" altLang="en-US" sz="1300">
              <a:latin typeface="ＭＳ Ｐゴシック" panose="020B0600070205080204" pitchFamily="50" charset="-128"/>
              <a:ea typeface="ＭＳ Ｐゴシック" panose="020B0600070205080204" pitchFamily="50" charset="-128"/>
            </a:rPr>
            <a:t>・普通建設事業費の大幅減の要因は、役場新庁舎の建設工事、法人認定こども園の整備、スマート街区構築事業等の完了によるもの。</a:t>
          </a:r>
        </a:p>
        <a:p>
          <a:r>
            <a:rPr kumimoji="1" lang="ja-JP" altLang="en-US" sz="1300">
              <a:latin typeface="ＭＳ Ｐゴシック" panose="020B0600070205080204" pitchFamily="50" charset="-128"/>
              <a:ea typeface="ＭＳ Ｐゴシック" panose="020B0600070205080204" pitchFamily="50" charset="-128"/>
            </a:rPr>
            <a:t>・公債費の増は、令和４年度に一部繰り上げ償還を行ったことによるもの。</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北海道大樹町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5,439
5,283
815.67
9,162,334
8,843,447
304,082
4,428,719
9,242,235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152527</xdr:rowOff>
    </xdr:from>
    <xdr:to>
      <xdr:col>24</xdr:col>
      <xdr:colOff>63500</xdr:colOff>
      <xdr:row>33</xdr:row>
      <xdr:rowOff>112903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38927"/>
          <a:ext cx="838200" cy="1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97045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97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47498</xdr:rowOff>
    </xdr:from>
    <xdr:to>
      <xdr:col>19</xdr:col>
      <xdr:colOff>177800</xdr:colOff>
      <xdr:row>33</xdr:row>
      <xdr:rowOff>112903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05348"/>
          <a:ext cx="889000"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70502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47498</xdr:rowOff>
    </xdr:from>
    <xdr:to>
      <xdr:col>15</xdr:col>
      <xdr:colOff>50800</xdr:colOff>
      <xdr:row>34</xdr:row>
      <xdr:rowOff>117856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05348"/>
          <a:ext cx="889000" cy="24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80027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5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143637</xdr:rowOff>
    </xdr:from>
    <xdr:to>
      <xdr:col>10</xdr:col>
      <xdr:colOff>114300</xdr:colOff>
      <xdr:row>34</xdr:row>
      <xdr:rowOff>117856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01487"/>
          <a:ext cx="889000" cy="14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20337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28465</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101727</xdr:rowOff>
    </xdr:from>
    <xdr:to>
      <xdr:col>24</xdr:col>
      <xdr:colOff>114300</xdr:colOff>
      <xdr:row>33</xdr:row>
      <xdr:rowOff>31877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8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124604</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62103</xdr:rowOff>
    </xdr:from>
    <xdr:to>
      <xdr:col>20</xdr:col>
      <xdr:colOff>38100</xdr:colOff>
      <xdr:row>33</xdr:row>
      <xdr:rowOff>163703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1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8780</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49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168148</xdr:rowOff>
    </xdr:from>
    <xdr:to>
      <xdr:col>15</xdr:col>
      <xdr:colOff>101600</xdr:colOff>
      <xdr:row>33</xdr:row>
      <xdr:rowOff>98298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114825</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42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67056</xdr:rowOff>
    </xdr:from>
    <xdr:to>
      <xdr:col>10</xdr:col>
      <xdr:colOff>165100</xdr:colOff>
      <xdr:row>34</xdr:row>
      <xdr:rowOff>168656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13733</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67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92837</xdr:rowOff>
    </xdr:from>
    <xdr:to>
      <xdr:col>6</xdr:col>
      <xdr:colOff>38100</xdr:colOff>
      <xdr:row>34</xdr:row>
      <xdr:rowOff>22987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5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39514</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52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64023</xdr:rowOff>
    </xdr:from>
    <xdr:to>
      <xdr:col>24</xdr:col>
      <xdr:colOff>63500</xdr:colOff>
      <xdr:row>55</xdr:row>
      <xdr:rowOff>126285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807973"/>
          <a:ext cx="838200" cy="74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40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64023</xdr:rowOff>
    </xdr:from>
    <xdr:to>
      <xdr:col>19</xdr:col>
      <xdr:colOff>177800</xdr:colOff>
      <xdr:row>56</xdr:row>
      <xdr:rowOff>5998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807973"/>
          <a:ext cx="889000" cy="79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40387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813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5998</xdr:rowOff>
    </xdr:from>
    <xdr:to>
      <xdr:col>15</xdr:col>
      <xdr:colOff>50800</xdr:colOff>
      <xdr:row>57</xdr:row>
      <xdr:rowOff>147174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607198"/>
          <a:ext cx="889000" cy="31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102593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81015</xdr:rowOff>
    </xdr:from>
    <xdr:to>
      <xdr:col>10</xdr:col>
      <xdr:colOff>114300</xdr:colOff>
      <xdr:row>57</xdr:row>
      <xdr:rowOff>147174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53665"/>
          <a:ext cx="889000" cy="6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21038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2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17132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75485</xdr:rowOff>
    </xdr:from>
    <xdr:to>
      <xdr:col>24</xdr:col>
      <xdr:colOff>114300</xdr:colOff>
      <xdr:row>56</xdr:row>
      <xdr:rowOff>5635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0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98362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35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13223</xdr:rowOff>
    </xdr:from>
    <xdr:to>
      <xdr:col>20</xdr:col>
      <xdr:colOff>38100</xdr:colOff>
      <xdr:row>51</xdr:row>
      <xdr:rowOff>114823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75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131350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53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126648</xdr:rowOff>
    </xdr:from>
    <xdr:to>
      <xdr:col>15</xdr:col>
      <xdr:colOff>101600</xdr:colOff>
      <xdr:row>56</xdr:row>
      <xdr:rowOff>56798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55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73325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33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96374</xdr:rowOff>
    </xdr:from>
    <xdr:to>
      <xdr:col>10</xdr:col>
      <xdr:colOff>165100</xdr:colOff>
      <xdr:row>58</xdr:row>
      <xdr:rowOff>26524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17651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96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30215</xdr:rowOff>
    </xdr:from>
    <xdr:to>
      <xdr:col>6</xdr:col>
      <xdr:colOff>38100</xdr:colOff>
      <xdr:row>57</xdr:row>
      <xdr:rowOff>131815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0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148342</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7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106503</xdr:rowOff>
    </xdr:from>
    <xdr:to>
      <xdr:col>24</xdr:col>
      <xdr:colOff>63500</xdr:colOff>
      <xdr:row>75</xdr:row>
      <xdr:rowOff>24472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108003"/>
          <a:ext cx="838200" cy="77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4411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63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106503</xdr:rowOff>
    </xdr:from>
    <xdr:to>
      <xdr:col>19</xdr:col>
      <xdr:colOff>177800</xdr:colOff>
      <xdr:row>75</xdr:row>
      <xdr:rowOff>79235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108003"/>
          <a:ext cx="889000" cy="82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65475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2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79235</xdr:rowOff>
    </xdr:from>
    <xdr:to>
      <xdr:col>15</xdr:col>
      <xdr:colOff>50800</xdr:colOff>
      <xdr:row>75</xdr:row>
      <xdr:rowOff>91822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37985"/>
          <a:ext cx="889000" cy="1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48641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7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91822</xdr:rowOff>
    </xdr:from>
    <xdr:to>
      <xdr:col>10</xdr:col>
      <xdr:colOff>114300</xdr:colOff>
      <xdr:row>75</xdr:row>
      <xdr:rowOff>142137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50572"/>
          <a:ext cx="889000" cy="5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99948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125474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145122</xdr:rowOff>
    </xdr:from>
    <xdr:to>
      <xdr:col>24</xdr:col>
      <xdr:colOff>114300</xdr:colOff>
      <xdr:row>75</xdr:row>
      <xdr:rowOff>75272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3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167999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83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55703</xdr:rowOff>
    </xdr:from>
    <xdr:to>
      <xdr:col>20</xdr:col>
      <xdr:colOff>38100</xdr:colOff>
      <xdr:row>70</xdr:row>
      <xdr:rowOff>157303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05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2380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183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28435</xdr:rowOff>
    </xdr:from>
    <xdr:to>
      <xdr:col>15</xdr:col>
      <xdr:colOff>101600</xdr:colOff>
      <xdr:row>75</xdr:row>
      <xdr:rowOff>130035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146562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62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41022</xdr:rowOff>
    </xdr:from>
    <xdr:to>
      <xdr:col>10</xdr:col>
      <xdr:colOff>165100</xdr:colOff>
      <xdr:row>75</xdr:row>
      <xdr:rowOff>142622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9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159149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7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91337</xdr:rowOff>
    </xdr:from>
    <xdr:to>
      <xdr:col>6</xdr:col>
      <xdr:colOff>38100</xdr:colOff>
      <xdr:row>76</xdr:row>
      <xdr:rowOff>21487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5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38014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25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14889</xdr:rowOff>
    </xdr:from>
    <xdr:to>
      <xdr:col>24</xdr:col>
      <xdr:colOff>63500</xdr:colOff>
      <xdr:row>94</xdr:row>
      <xdr:rowOff>27636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131189"/>
          <a:ext cx="838200" cy="1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91180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78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166607</xdr:rowOff>
    </xdr:from>
    <xdr:to>
      <xdr:col>19</xdr:col>
      <xdr:colOff>177800</xdr:colOff>
      <xdr:row>94</xdr:row>
      <xdr:rowOff>14889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111457"/>
          <a:ext cx="889000" cy="1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40246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49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166607</xdr:rowOff>
    </xdr:from>
    <xdr:to>
      <xdr:col>15</xdr:col>
      <xdr:colOff>50800</xdr:colOff>
      <xdr:row>94</xdr:row>
      <xdr:rowOff>162016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111457"/>
          <a:ext cx="889000" cy="16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104081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162016</xdr:rowOff>
    </xdr:from>
    <xdr:to>
      <xdr:col>10</xdr:col>
      <xdr:colOff>114300</xdr:colOff>
      <xdr:row>95</xdr:row>
      <xdr:rowOff>14664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278316"/>
          <a:ext cx="889000" cy="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122483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145370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148286</xdr:rowOff>
    </xdr:from>
    <xdr:to>
      <xdr:col>24</xdr:col>
      <xdr:colOff>114300</xdr:colOff>
      <xdr:row>94</xdr:row>
      <xdr:rowOff>78436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0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171163</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94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135539</xdr:rowOff>
    </xdr:from>
    <xdr:to>
      <xdr:col>20</xdr:col>
      <xdr:colOff>38100</xdr:colOff>
      <xdr:row>94</xdr:row>
      <xdr:rowOff>65689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08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82216</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5855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115807</xdr:rowOff>
    </xdr:from>
    <xdr:to>
      <xdr:col>15</xdr:col>
      <xdr:colOff>101600</xdr:colOff>
      <xdr:row>94</xdr:row>
      <xdr:rowOff>45957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06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62484</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5835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111216</xdr:rowOff>
    </xdr:from>
    <xdr:to>
      <xdr:col>10</xdr:col>
      <xdr:colOff>165100</xdr:colOff>
      <xdr:row>95</xdr:row>
      <xdr:rowOff>41366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22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57893</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600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135314</xdr:rowOff>
    </xdr:from>
    <xdr:to>
      <xdr:col>6</xdr:col>
      <xdr:colOff>38100</xdr:colOff>
      <xdr:row>95</xdr:row>
      <xdr:rowOff>65464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25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81991</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602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89734</xdr:rowOff>
    </xdr:from>
    <xdr:to>
      <xdr:col>55</xdr:col>
      <xdr:colOff>0</xdr:colOff>
      <xdr:row>34</xdr:row>
      <xdr:rowOff>91694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5919034"/>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41854</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569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91694</xdr:rowOff>
    </xdr:from>
    <xdr:to>
      <xdr:col>50</xdr:col>
      <xdr:colOff>114300</xdr:colOff>
      <xdr:row>34</xdr:row>
      <xdr:rowOff>150477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592099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6258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692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150477</xdr:rowOff>
    </xdr:from>
    <xdr:to>
      <xdr:col>45</xdr:col>
      <xdr:colOff>177800</xdr:colOff>
      <xdr:row>37</xdr:row>
      <xdr:rowOff>86795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5979777"/>
          <a:ext cx="889000" cy="45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7238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693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89408</xdr:rowOff>
    </xdr:from>
    <xdr:to>
      <xdr:col>41</xdr:col>
      <xdr:colOff>50800</xdr:colOff>
      <xdr:row>37</xdr:row>
      <xdr:rowOff>86795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5918708"/>
          <a:ext cx="889000" cy="51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146684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66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141459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656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38934</xdr:rowOff>
    </xdr:from>
    <xdr:to>
      <xdr:col>55</xdr:col>
      <xdr:colOff>50800</xdr:colOff>
      <xdr:row>34</xdr:row>
      <xdr:rowOff>140534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586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61811</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71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40894</xdr:rowOff>
    </xdr:from>
    <xdr:to>
      <xdr:col>50</xdr:col>
      <xdr:colOff>165100</xdr:colOff>
      <xdr:row>34</xdr:row>
      <xdr:rowOff>142494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587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159021</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64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99677</xdr:rowOff>
    </xdr:from>
    <xdr:to>
      <xdr:col>46</xdr:col>
      <xdr:colOff>38100</xdr:colOff>
      <xdr:row>35</xdr:row>
      <xdr:rowOff>29827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59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46354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704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35995</xdr:rowOff>
    </xdr:from>
    <xdr:to>
      <xdr:col>41</xdr:col>
      <xdr:colOff>101600</xdr:colOff>
      <xdr:row>37</xdr:row>
      <xdr:rowOff>137595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37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154122</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615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38608</xdr:rowOff>
    </xdr:from>
    <xdr:to>
      <xdr:col>36</xdr:col>
      <xdr:colOff>165100</xdr:colOff>
      <xdr:row>34</xdr:row>
      <xdr:rowOff>140208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58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156735</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6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166946</xdr:rowOff>
    </xdr:from>
    <xdr:to>
      <xdr:col>55</xdr:col>
      <xdr:colOff>0</xdr:colOff>
      <xdr:row>57</xdr:row>
      <xdr:rowOff>25152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768146"/>
          <a:ext cx="838200" cy="2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1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140429</xdr:rowOff>
    </xdr:from>
    <xdr:to>
      <xdr:col>50</xdr:col>
      <xdr:colOff>114300</xdr:colOff>
      <xdr:row>56</xdr:row>
      <xdr:rowOff>166946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741629"/>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133614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0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140429</xdr:rowOff>
    </xdr:from>
    <xdr:to>
      <xdr:col>45</xdr:col>
      <xdr:colOff>177800</xdr:colOff>
      <xdr:row>56</xdr:row>
      <xdr:rowOff>151839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741629"/>
          <a:ext cx="889000" cy="1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155446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928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151839</xdr:rowOff>
    </xdr:from>
    <xdr:to>
      <xdr:col>41</xdr:col>
      <xdr:colOff>50800</xdr:colOff>
      <xdr:row>57</xdr:row>
      <xdr:rowOff>37356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753039"/>
          <a:ext cx="889000" cy="5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139402</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91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158776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3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145802</xdr:rowOff>
    </xdr:from>
    <xdr:to>
      <xdr:col>55</xdr:col>
      <xdr:colOff>50800</xdr:colOff>
      <xdr:row>57</xdr:row>
      <xdr:rowOff>75952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4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168679</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598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116146</xdr:rowOff>
    </xdr:from>
    <xdr:to>
      <xdr:col>50</xdr:col>
      <xdr:colOff>165100</xdr:colOff>
      <xdr:row>57</xdr:row>
      <xdr:rowOff>46296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1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62823</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49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89629</xdr:rowOff>
    </xdr:from>
    <xdr:to>
      <xdr:col>46</xdr:col>
      <xdr:colOff>38100</xdr:colOff>
      <xdr:row>57</xdr:row>
      <xdr:rowOff>19779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9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36306</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46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101039</xdr:rowOff>
    </xdr:from>
    <xdr:to>
      <xdr:col>41</xdr:col>
      <xdr:colOff>101600</xdr:colOff>
      <xdr:row>57</xdr:row>
      <xdr:rowOff>31189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70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47716</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47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158006</xdr:rowOff>
    </xdr:from>
    <xdr:to>
      <xdr:col>36</xdr:col>
      <xdr:colOff>165100</xdr:colOff>
      <xdr:row>57</xdr:row>
      <xdr:rowOff>88156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5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104683</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53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63426</xdr:rowOff>
    </xdr:from>
    <xdr:to>
      <xdr:col>55</xdr:col>
      <xdr:colOff>0</xdr:colOff>
      <xdr:row>77</xdr:row>
      <xdr:rowOff>74312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265076"/>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20559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2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62652</xdr:rowOff>
    </xdr:from>
    <xdr:to>
      <xdr:col>50</xdr:col>
      <xdr:colOff>114300</xdr:colOff>
      <xdr:row>77</xdr:row>
      <xdr:rowOff>63426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264302"/>
          <a:ext cx="889000" cy="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158292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35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62652</xdr:rowOff>
    </xdr:from>
    <xdr:to>
      <xdr:col>45</xdr:col>
      <xdr:colOff>177800</xdr:colOff>
      <xdr:row>77</xdr:row>
      <xdr:rowOff>145355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264302"/>
          <a:ext cx="889000" cy="8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138628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34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126336</xdr:rowOff>
    </xdr:from>
    <xdr:to>
      <xdr:col>41</xdr:col>
      <xdr:colOff>50800</xdr:colOff>
      <xdr:row>77</xdr:row>
      <xdr:rowOff>145355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327986"/>
          <a:ext cx="889000" cy="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53346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2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55289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23512</xdr:rowOff>
    </xdr:from>
    <xdr:to>
      <xdr:col>55</xdr:col>
      <xdr:colOff>50800</xdr:colOff>
      <xdr:row>77</xdr:row>
      <xdr:rowOff>125112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2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46389</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12626</xdr:rowOff>
    </xdr:from>
    <xdr:to>
      <xdr:col>50</xdr:col>
      <xdr:colOff>165100</xdr:colOff>
      <xdr:row>77</xdr:row>
      <xdr:rowOff>114226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21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130753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98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11852</xdr:rowOff>
    </xdr:from>
    <xdr:to>
      <xdr:col>46</xdr:col>
      <xdr:colOff>38100</xdr:colOff>
      <xdr:row>77</xdr:row>
      <xdr:rowOff>113452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1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129979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9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94555</xdr:rowOff>
    </xdr:from>
    <xdr:to>
      <xdr:col>41</xdr:col>
      <xdr:colOff>101600</xdr:colOff>
      <xdr:row>78</xdr:row>
      <xdr:rowOff>24705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2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41232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07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75536</xdr:rowOff>
    </xdr:from>
    <xdr:to>
      <xdr:col>36</xdr:col>
      <xdr:colOff>165100</xdr:colOff>
      <xdr:row>78</xdr:row>
      <xdr:rowOff>5686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27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22213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05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49098</xdr:rowOff>
    </xdr:from>
    <xdr:to>
      <xdr:col>55</xdr:col>
      <xdr:colOff>0</xdr:colOff>
      <xdr:row>96</xdr:row>
      <xdr:rowOff>45540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165398"/>
          <a:ext cx="838200" cy="33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40856</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00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49098</xdr:rowOff>
    </xdr:from>
    <xdr:to>
      <xdr:col>50</xdr:col>
      <xdr:colOff>114300</xdr:colOff>
      <xdr:row>94</xdr:row>
      <xdr:rowOff>94932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165398"/>
          <a:ext cx="8890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10055</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64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94932</xdr:rowOff>
    </xdr:from>
    <xdr:to>
      <xdr:col>45</xdr:col>
      <xdr:colOff>177800</xdr:colOff>
      <xdr:row>94</xdr:row>
      <xdr:rowOff>136537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211232"/>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49451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68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136537</xdr:rowOff>
    </xdr:from>
    <xdr:to>
      <xdr:col>41</xdr:col>
      <xdr:colOff>50800</xdr:colOff>
      <xdr:row>96</xdr:row>
      <xdr:rowOff>26794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252837"/>
          <a:ext cx="889000" cy="23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61521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79832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71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166190</xdr:rowOff>
    </xdr:from>
    <xdr:to>
      <xdr:col>55</xdr:col>
      <xdr:colOff>50800</xdr:colOff>
      <xdr:row>96</xdr:row>
      <xdr:rowOff>96340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45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17617</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30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169748</xdr:rowOff>
    </xdr:from>
    <xdr:to>
      <xdr:col>50</xdr:col>
      <xdr:colOff>165100</xdr:colOff>
      <xdr:row>94</xdr:row>
      <xdr:rowOff>99898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11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116425</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588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44132</xdr:rowOff>
    </xdr:from>
    <xdr:to>
      <xdr:col>46</xdr:col>
      <xdr:colOff>38100</xdr:colOff>
      <xdr:row>94</xdr:row>
      <xdr:rowOff>145732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16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162259</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593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85737</xdr:rowOff>
    </xdr:from>
    <xdr:to>
      <xdr:col>41</xdr:col>
      <xdr:colOff>101600</xdr:colOff>
      <xdr:row>95</xdr:row>
      <xdr:rowOff>15887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20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32414</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597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147444</xdr:rowOff>
    </xdr:from>
    <xdr:to>
      <xdr:col>36</xdr:col>
      <xdr:colOff>165100</xdr:colOff>
      <xdr:row>96</xdr:row>
      <xdr:rowOff>77594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43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94121</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795" y="16210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131193</xdr:rowOff>
    </xdr:from>
    <xdr:to>
      <xdr:col>85</xdr:col>
      <xdr:colOff>127000</xdr:colOff>
      <xdr:row>37</xdr:row>
      <xdr:rowOff>23538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303393"/>
          <a:ext cx="838200" cy="6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119693</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291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93996</xdr:rowOff>
    </xdr:from>
    <xdr:to>
      <xdr:col>81</xdr:col>
      <xdr:colOff>50800</xdr:colOff>
      <xdr:row>37</xdr:row>
      <xdr:rowOff>23538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5580396"/>
          <a:ext cx="889000" cy="78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46501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93996</xdr:rowOff>
    </xdr:from>
    <xdr:to>
      <xdr:col>76</xdr:col>
      <xdr:colOff>114300</xdr:colOff>
      <xdr:row>35</xdr:row>
      <xdr:rowOff>115925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5580396"/>
          <a:ext cx="889000" cy="53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128853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115925</xdr:rowOff>
    </xdr:from>
    <xdr:to>
      <xdr:col>71</xdr:col>
      <xdr:colOff>177800</xdr:colOff>
      <xdr:row>37</xdr:row>
      <xdr:rowOff>98307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116675"/>
          <a:ext cx="889000" cy="32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64192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40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156441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5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80393</xdr:rowOff>
    </xdr:from>
    <xdr:to>
      <xdr:col>85</xdr:col>
      <xdr:colOff>177800</xdr:colOff>
      <xdr:row>37</xdr:row>
      <xdr:rowOff>10543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25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103270</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10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144188</xdr:rowOff>
    </xdr:from>
    <xdr:to>
      <xdr:col>81</xdr:col>
      <xdr:colOff>101600</xdr:colOff>
      <xdr:row>37</xdr:row>
      <xdr:rowOff>74338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1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65465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40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43196</xdr:rowOff>
    </xdr:from>
    <xdr:to>
      <xdr:col>76</xdr:col>
      <xdr:colOff>165100</xdr:colOff>
      <xdr:row>32</xdr:row>
      <xdr:rowOff>144796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552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161323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30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65125</xdr:rowOff>
    </xdr:from>
    <xdr:to>
      <xdr:col>72</xdr:col>
      <xdr:colOff>38100</xdr:colOff>
      <xdr:row>35</xdr:row>
      <xdr:rowOff>166725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0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11802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84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47507</xdr:rowOff>
    </xdr:from>
    <xdr:to>
      <xdr:col>67</xdr:col>
      <xdr:colOff>101600</xdr:colOff>
      <xdr:row>37</xdr:row>
      <xdr:rowOff>149107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9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140234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8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104973</xdr:rowOff>
    </xdr:from>
    <xdr:to>
      <xdr:col>85</xdr:col>
      <xdr:colOff>127000</xdr:colOff>
      <xdr:row>57</xdr:row>
      <xdr:rowOff>74447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534723"/>
          <a:ext cx="838200" cy="31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161772</xdr:rowOff>
    </xdr:from>
    <xdr:ext cx="599010"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762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17895</xdr:rowOff>
    </xdr:from>
    <xdr:to>
      <xdr:col>81</xdr:col>
      <xdr:colOff>50800</xdr:colOff>
      <xdr:row>57</xdr:row>
      <xdr:rowOff>74447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790545"/>
          <a:ext cx="889000" cy="5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136600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81795" y="990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17895</xdr:rowOff>
    </xdr:from>
    <xdr:to>
      <xdr:col>76</xdr:col>
      <xdr:colOff>114300</xdr:colOff>
      <xdr:row>57</xdr:row>
      <xdr:rowOff>53267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790545"/>
          <a:ext cx="889000" cy="3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153140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92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37375</xdr:rowOff>
    </xdr:from>
    <xdr:to>
      <xdr:col>71</xdr:col>
      <xdr:colOff>177800</xdr:colOff>
      <xdr:row>57</xdr:row>
      <xdr:rowOff>53267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810025"/>
          <a:ext cx="889000" cy="1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159244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9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4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54173</xdr:rowOff>
    </xdr:from>
    <xdr:to>
      <xdr:col>85</xdr:col>
      <xdr:colOff>177800</xdr:colOff>
      <xdr:row>55</xdr:row>
      <xdr:rowOff>155773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48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77050</xdr:rowOff>
    </xdr:from>
    <xdr:ext cx="599010"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335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23647</xdr:rowOff>
    </xdr:from>
    <xdr:to>
      <xdr:col>81</xdr:col>
      <xdr:colOff>101600</xdr:colOff>
      <xdr:row>57</xdr:row>
      <xdr:rowOff>125247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9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141774</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181795" y="9571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138545</xdr:rowOff>
    </xdr:from>
    <xdr:to>
      <xdr:col>76</xdr:col>
      <xdr:colOff>165100</xdr:colOff>
      <xdr:row>57</xdr:row>
      <xdr:rowOff>68695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73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85222</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292795" y="9514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2467</xdr:rowOff>
    </xdr:from>
    <xdr:to>
      <xdr:col>72</xdr:col>
      <xdr:colOff>38100</xdr:colOff>
      <xdr:row>57</xdr:row>
      <xdr:rowOff>104067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7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120594</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03795" y="9550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158025</xdr:rowOff>
    </xdr:from>
    <xdr:to>
      <xdr:col>67</xdr:col>
      <xdr:colOff>101600</xdr:colOff>
      <xdr:row>57</xdr:row>
      <xdr:rowOff>88175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5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104702</xdr:rowOff>
    </xdr:from>
    <xdr:ext cx="59901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14795" y="953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2291</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109935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1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73779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1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81196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1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163094</xdr:rowOff>
    </xdr:from>
    <xdr:to>
      <xdr:col>85</xdr:col>
      <xdr:colOff>127000</xdr:colOff>
      <xdr:row>96</xdr:row>
      <xdr:rowOff>14435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107944"/>
          <a:ext cx="838200" cy="36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162313</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50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160221</xdr:rowOff>
    </xdr:from>
    <xdr:to>
      <xdr:col>81</xdr:col>
      <xdr:colOff>50800</xdr:colOff>
      <xdr:row>96</xdr:row>
      <xdr:rowOff>14435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447971"/>
          <a:ext cx="889000" cy="2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147409</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60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160221</xdr:rowOff>
    </xdr:from>
    <xdr:to>
      <xdr:col>76</xdr:col>
      <xdr:colOff>114300</xdr:colOff>
      <xdr:row>96</xdr:row>
      <xdr:rowOff>16771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447971"/>
          <a:ext cx="889000" cy="2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5749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63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16771</xdr:rowOff>
    </xdr:from>
    <xdr:to>
      <xdr:col>71</xdr:col>
      <xdr:colOff>177800</xdr:colOff>
      <xdr:row>96</xdr:row>
      <xdr:rowOff>45169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475971"/>
          <a:ext cx="889000" cy="2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4560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63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170204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62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112294</xdr:rowOff>
    </xdr:from>
    <xdr:to>
      <xdr:col>85</xdr:col>
      <xdr:colOff>177800</xdr:colOff>
      <xdr:row>94</xdr:row>
      <xdr:rowOff>42444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135171</xdr:rowOff>
    </xdr:from>
    <xdr:ext cx="599010"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5908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135085</xdr:rowOff>
    </xdr:from>
    <xdr:to>
      <xdr:col>81</xdr:col>
      <xdr:colOff>101600</xdr:colOff>
      <xdr:row>96</xdr:row>
      <xdr:rowOff>65235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42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81762</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181795" y="1619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109421</xdr:rowOff>
    </xdr:from>
    <xdr:to>
      <xdr:col>76</xdr:col>
      <xdr:colOff>165100</xdr:colOff>
      <xdr:row>96</xdr:row>
      <xdr:rowOff>39571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39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56098</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292795" y="1617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137421</xdr:rowOff>
    </xdr:from>
    <xdr:to>
      <xdr:col>72</xdr:col>
      <xdr:colOff>38100</xdr:colOff>
      <xdr:row>96</xdr:row>
      <xdr:rowOff>67571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4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84098</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03795" y="1620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165819</xdr:rowOff>
    </xdr:from>
    <xdr:to>
      <xdr:col>67</xdr:col>
      <xdr:colOff>101600</xdr:colOff>
      <xdr:row>96</xdr:row>
      <xdr:rowOff>95969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45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112496</xdr:rowOff>
    </xdr:from>
    <xdr:ext cx="59901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14795" y="1622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・総務費の減は、前年度の役場新庁舎及びスマート街区構築、高度無線環境整備の完了によるもの。</a:t>
          </a:r>
        </a:p>
        <a:p>
          <a:r>
            <a:rPr kumimoji="1" lang="ja-JP" altLang="en-US" sz="1300">
              <a:latin typeface="ＭＳ Ｐゴシック" panose="020B0600070205080204" pitchFamily="50" charset="-128"/>
              <a:ea typeface="ＭＳ Ｐゴシック" panose="020B0600070205080204" pitchFamily="50" charset="-128"/>
            </a:rPr>
            <a:t>・民生費の減は、前年度が子育て世帯への臨時特別給付金事業の実施による一時的増だったことによるもの。</a:t>
          </a:r>
        </a:p>
        <a:p>
          <a:r>
            <a:rPr kumimoji="1" lang="ja-JP" altLang="en-US" sz="1300">
              <a:latin typeface="ＭＳ Ｐゴシック" panose="020B0600070205080204" pitchFamily="50" charset="-128"/>
              <a:ea typeface="ＭＳ Ｐゴシック" panose="020B0600070205080204" pitchFamily="50" charset="-128"/>
            </a:rPr>
            <a:t>・土木費の減は、マイホーム支援事業の制度改正等に伴う補助金減によるもの。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・教育費の増は、児童生徒の各大会派遣に係る経費等、臨時的経費増によるもの。</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北海道大樹町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令和４年度においては、財政調整基金残高は、適切な財源の確保と歳出の精査により取崩しを回避しており、前年度比増となっている。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ただし、今後は老朽化した公共施設に係る維持修繕等の経費増が</a:t>
          </a:r>
        </a:p>
        <a:p>
          <a:r>
            <a:rPr kumimoji="1" lang="ja-JP" altLang="en-US" sz="1400">
              <a:latin typeface="ＭＳ ゴシック" pitchFamily="49" charset="-128"/>
              <a:ea typeface="ＭＳ ゴシック" pitchFamily="49" charset="-128"/>
            </a:rPr>
            <a:t>見込まれることから、更なる財政の健全化に努め、持続的な財政運</a:t>
          </a:r>
        </a:p>
        <a:p>
          <a:r>
            <a:rPr kumimoji="1" lang="ja-JP" altLang="en-US" sz="1400">
              <a:latin typeface="ＭＳ ゴシック" pitchFamily="49" charset="-128"/>
              <a:ea typeface="ＭＳ ゴシック" pitchFamily="49" charset="-128"/>
            </a:rPr>
            <a:t>営が維持できるよう執行管理の徹底を図っていく。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北海道大樹町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連結対象団体において赤字額は発生していない。</a:t>
          </a:r>
        </a:p>
        <a:p>
          <a:r>
            <a:rPr kumimoji="1" lang="ja-JP" altLang="en-US" sz="1400">
              <a:latin typeface="ＭＳ ゴシック" pitchFamily="49" charset="-128"/>
              <a:ea typeface="ＭＳ ゴシック" pitchFamily="49" charset="-128"/>
            </a:rPr>
            <a:t>　今後も、赤字額が生じないよう各事業において行財政改革の取組みを継続し、将来を見通した持続可能な財政運営に努めていく。</a:t>
          </a:r>
        </a:p>
        <a:p>
          <a:r>
            <a:rPr kumimoji="1" lang="ja-JP" altLang="en-US" sz="1400">
              <a:latin typeface="ＭＳ ゴシック" pitchFamily="49" charset="-128"/>
              <a:ea typeface="ＭＳ ゴシック" pitchFamily="49" charset="-128"/>
            </a:rPr>
            <a:t>　なお、町立国民健康保険病院事業における改築工事（平成２４年度～平成２７年度）に対する公営企業債の償還については、起債計画のとお</a:t>
          </a:r>
        </a:p>
        <a:p>
          <a:r>
            <a:rPr kumimoji="1" lang="ja-JP" altLang="en-US" sz="1400">
              <a:latin typeface="ＭＳ ゴシック" pitchFamily="49" charset="-128"/>
              <a:ea typeface="ＭＳ ゴシック" pitchFamily="49" charset="-128"/>
            </a:rPr>
            <a:t>り一般会計の負担を継続し、赤字が発生しないよう措置していく。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9162334</v>
      </c>
      <c r="BO4" s="449"/>
      <c r="BP4" s="449"/>
      <c r="BQ4" s="449"/>
      <c r="BR4" s="449"/>
      <c r="BS4" s="449"/>
      <c r="BT4" s="449"/>
      <c r="BU4" s="450"/>
      <c r="BV4" s="448">
        <v>11836200</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6.9</v>
      </c>
      <c r="CU4" s="589"/>
      <c r="CV4" s="589"/>
      <c r="CW4" s="589"/>
      <c r="CX4" s="589"/>
      <c r="CY4" s="589"/>
      <c r="CZ4" s="589"/>
      <c r="DA4" s="590"/>
      <c r="DB4" s="588">
        <v>7.9</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8843447</v>
      </c>
      <c r="BO5" s="420"/>
      <c r="BP5" s="420"/>
      <c r="BQ5" s="420"/>
      <c r="BR5" s="420"/>
      <c r="BS5" s="420"/>
      <c r="BT5" s="420"/>
      <c r="BU5" s="421"/>
      <c r="BV5" s="419">
        <v>11474084</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88.6</v>
      </c>
      <c r="CU5" s="417"/>
      <c r="CV5" s="417"/>
      <c r="CW5" s="417"/>
      <c r="CX5" s="417"/>
      <c r="CY5" s="417"/>
      <c r="CZ5" s="417"/>
      <c r="DA5" s="418"/>
      <c r="DB5" s="416">
        <v>84</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318887</v>
      </c>
      <c r="BO6" s="420"/>
      <c r="BP6" s="420"/>
      <c r="BQ6" s="420"/>
      <c r="BR6" s="420"/>
      <c r="BS6" s="420"/>
      <c r="BT6" s="420"/>
      <c r="BU6" s="421"/>
      <c r="BV6" s="419">
        <v>362116</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89.5</v>
      </c>
      <c r="CU6" s="563"/>
      <c r="CV6" s="563"/>
      <c r="CW6" s="563"/>
      <c r="CX6" s="563"/>
      <c r="CY6" s="563"/>
      <c r="CZ6" s="563"/>
      <c r="DA6" s="564"/>
      <c r="DB6" s="562">
        <v>86.1</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14805</v>
      </c>
      <c r="BO7" s="420"/>
      <c r="BP7" s="420"/>
      <c r="BQ7" s="420"/>
      <c r="BR7" s="420"/>
      <c r="BS7" s="420"/>
      <c r="BT7" s="420"/>
      <c r="BU7" s="421"/>
      <c r="BV7" s="419">
        <v>2553</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4428719</v>
      </c>
      <c r="CU7" s="420"/>
      <c r="CV7" s="420"/>
      <c r="CW7" s="420"/>
      <c r="CX7" s="420"/>
      <c r="CY7" s="420"/>
      <c r="CZ7" s="420"/>
      <c r="DA7" s="421"/>
      <c r="DB7" s="419">
        <v>4560255</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304082</v>
      </c>
      <c r="BO8" s="420"/>
      <c r="BP8" s="420"/>
      <c r="BQ8" s="420"/>
      <c r="BR8" s="420"/>
      <c r="BS8" s="420"/>
      <c r="BT8" s="420"/>
      <c r="BU8" s="421"/>
      <c r="BV8" s="419">
        <v>359563</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0.25</v>
      </c>
      <c r="CU8" s="523"/>
      <c r="CV8" s="523"/>
      <c r="CW8" s="523"/>
      <c r="CX8" s="523"/>
      <c r="CY8" s="523"/>
      <c r="CZ8" s="523"/>
      <c r="DA8" s="524"/>
      <c r="DB8" s="522">
        <v>0.24</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5420</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-55481</v>
      </c>
      <c r="BO9" s="420"/>
      <c r="BP9" s="420"/>
      <c r="BQ9" s="420"/>
      <c r="BR9" s="420"/>
      <c r="BS9" s="420"/>
      <c r="BT9" s="420"/>
      <c r="BU9" s="421"/>
      <c r="BV9" s="419">
        <v>138919</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21.6</v>
      </c>
      <c r="CU9" s="417"/>
      <c r="CV9" s="417"/>
      <c r="CW9" s="417"/>
      <c r="CX9" s="417"/>
      <c r="CY9" s="417"/>
      <c r="CZ9" s="417"/>
      <c r="DA9" s="418"/>
      <c r="DB9" s="416">
        <v>13.7</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5738</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191901</v>
      </c>
      <c r="BO10" s="420"/>
      <c r="BP10" s="420"/>
      <c r="BQ10" s="420"/>
      <c r="BR10" s="420"/>
      <c r="BS10" s="420"/>
      <c r="BT10" s="420"/>
      <c r="BU10" s="421"/>
      <c r="BV10" s="419">
        <v>100018</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122</v>
      </c>
      <c r="AV11" s="478"/>
      <c r="AW11" s="478"/>
      <c r="AX11" s="478"/>
      <c r="AY11" s="433" t="s">
        <v>128</v>
      </c>
      <c r="AZ11" s="434"/>
      <c r="BA11" s="434"/>
      <c r="BB11" s="434"/>
      <c r="BC11" s="434"/>
      <c r="BD11" s="434"/>
      <c r="BE11" s="434"/>
      <c r="BF11" s="434"/>
      <c r="BG11" s="434"/>
      <c r="BH11" s="434"/>
      <c r="BI11" s="434"/>
      <c r="BJ11" s="434"/>
      <c r="BK11" s="434"/>
      <c r="BL11" s="434"/>
      <c r="BM11" s="435"/>
      <c r="BN11" s="419">
        <v>500000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5439</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96</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87200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5283</v>
      </c>
      <c r="S13" s="507"/>
      <c r="T13" s="507"/>
      <c r="U13" s="507"/>
      <c r="V13" s="508"/>
      <c r="W13" s="509" t="s">
        <v>141</v>
      </c>
      <c r="X13" s="405"/>
      <c r="Y13" s="405"/>
      <c r="Z13" s="405"/>
      <c r="AA13" s="405"/>
      <c r="AB13" s="406"/>
      <c r="AC13" s="372">
        <v>951</v>
      </c>
      <c r="AD13" s="373"/>
      <c r="AE13" s="373"/>
      <c r="AF13" s="373"/>
      <c r="AG13" s="374"/>
      <c r="AH13" s="372">
        <v>980</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636420</v>
      </c>
      <c r="BO13" s="420"/>
      <c r="BP13" s="420"/>
      <c r="BQ13" s="420"/>
      <c r="BR13" s="420"/>
      <c r="BS13" s="420"/>
      <c r="BT13" s="420"/>
      <c r="BU13" s="421"/>
      <c r="BV13" s="419">
        <v>151737</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9.5</v>
      </c>
      <c r="CU13" s="417"/>
      <c r="CV13" s="417"/>
      <c r="CW13" s="417"/>
      <c r="CX13" s="417"/>
      <c r="CY13" s="417"/>
      <c r="CZ13" s="417"/>
      <c r="DA13" s="418"/>
      <c r="DB13" s="416">
        <v>9.5</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5423</v>
      </c>
      <c r="S14" s="507"/>
      <c r="T14" s="507"/>
      <c r="U14" s="507"/>
      <c r="V14" s="508"/>
      <c r="W14" s="510"/>
      <c r="X14" s="408"/>
      <c r="Y14" s="408"/>
      <c r="Z14" s="408"/>
      <c r="AA14" s="408"/>
      <c r="AB14" s="409"/>
      <c r="AC14" s="499">
        <v>31.1</v>
      </c>
      <c r="AD14" s="500"/>
      <c r="AE14" s="500"/>
      <c r="AF14" s="500"/>
      <c r="AG14" s="501"/>
      <c r="AH14" s="499">
        <v>31.9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17.399999999999999</v>
      </c>
      <c r="CU14" s="517"/>
      <c r="CV14" s="517"/>
      <c r="CW14" s="517"/>
      <c r="CX14" s="517"/>
      <c r="CY14" s="517"/>
      <c r="CZ14" s="517"/>
      <c r="DA14" s="518"/>
      <c r="DB14" s="516">
        <v>27.2</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148</v>
      </c>
      <c r="N15" s="504"/>
      <c r="O15" s="504"/>
      <c r="P15" s="504"/>
      <c r="Q15" s="505"/>
      <c r="R15" s="506">
        <v>5311</v>
      </c>
      <c r="S15" s="507"/>
      <c r="T15" s="507"/>
      <c r="U15" s="507"/>
      <c r="V15" s="508"/>
      <c r="W15" s="509" t="s">
        <v>149</v>
      </c>
      <c r="X15" s="405"/>
      <c r="Y15" s="405"/>
      <c r="Z15" s="405"/>
      <c r="AA15" s="405"/>
      <c r="AB15" s="406"/>
      <c r="AC15" s="372">
        <v>582</v>
      </c>
      <c r="AD15" s="373"/>
      <c r="AE15" s="373"/>
      <c r="AF15" s="373"/>
      <c r="AG15" s="374"/>
      <c r="AH15" s="372">
        <v>532</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1029176</v>
      </c>
      <c r="BO15" s="449"/>
      <c r="BP15" s="449"/>
      <c r="BQ15" s="449"/>
      <c r="BR15" s="449"/>
      <c r="BS15" s="449"/>
      <c r="BT15" s="449"/>
      <c r="BU15" s="450"/>
      <c r="BV15" s="448">
        <v>980915</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19.100000000000001</v>
      </c>
      <c r="AD16" s="500"/>
      <c r="AE16" s="500"/>
      <c r="AF16" s="500"/>
      <c r="AG16" s="501"/>
      <c r="AH16" s="499">
        <v>17.3</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4139928</v>
      </c>
      <c r="BO16" s="420"/>
      <c r="BP16" s="420"/>
      <c r="BQ16" s="420"/>
      <c r="BR16" s="420"/>
      <c r="BS16" s="420"/>
      <c r="BT16" s="420"/>
      <c r="BU16" s="421"/>
      <c r="BV16" s="419">
        <v>4120938</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1522</v>
      </c>
      <c r="AD17" s="373"/>
      <c r="AE17" s="373"/>
      <c r="AF17" s="373"/>
      <c r="AG17" s="374"/>
      <c r="AH17" s="372">
        <v>1564</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1275352</v>
      </c>
      <c r="BO17" s="420"/>
      <c r="BP17" s="420"/>
      <c r="BQ17" s="420"/>
      <c r="BR17" s="420"/>
      <c r="BS17" s="420"/>
      <c r="BT17" s="420"/>
      <c r="BU17" s="421"/>
      <c r="BV17" s="419">
        <v>1212765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159</v>
      </c>
      <c r="C18" s="470"/>
      <c r="D18" s="470"/>
      <c r="E18" s="471"/>
      <c r="F18" s="471"/>
      <c r="G18" s="471"/>
      <c r="H18" s="471"/>
      <c r="I18" s="471"/>
      <c r="J18" s="471"/>
      <c r="K18" s="471"/>
      <c r="L18" s="472">
        <v>815.67</v>
      </c>
      <c r="M18" s="472"/>
      <c r="N18" s="472"/>
      <c r="O18" s="472"/>
      <c r="P18" s="472"/>
      <c r="Q18" s="472"/>
      <c r="R18" s="473"/>
      <c r="S18" s="473"/>
      <c r="T18" s="473"/>
      <c r="U18" s="473"/>
      <c r="V18" s="474"/>
      <c r="W18" s="490"/>
      <c r="X18" s="491"/>
      <c r="Y18" s="491"/>
      <c r="Z18" s="491"/>
      <c r="AA18" s="491"/>
      <c r="AB18" s="515"/>
      <c r="AC18" s="389">
        <v>49.8</v>
      </c>
      <c r="AD18" s="390"/>
      <c r="AE18" s="390"/>
      <c r="AF18" s="390"/>
      <c r="AG18" s="475"/>
      <c r="AH18" s="389">
        <v>50.8</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3983256</v>
      </c>
      <c r="BO18" s="420"/>
      <c r="BP18" s="420"/>
      <c r="BQ18" s="420"/>
      <c r="BR18" s="420"/>
      <c r="BS18" s="420"/>
      <c r="BT18" s="420"/>
      <c r="BU18" s="421"/>
      <c r="BV18" s="419">
        <v>3882832</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161</v>
      </c>
      <c r="C19" s="470"/>
      <c r="D19" s="470"/>
      <c r="E19" s="471"/>
      <c r="F19" s="471"/>
      <c r="G19" s="471"/>
      <c r="H19" s="471"/>
      <c r="I19" s="471"/>
      <c r="J19" s="471"/>
      <c r="K19" s="471"/>
      <c r="L19" s="479">
        <v>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5825287</v>
      </c>
      <c r="BO19" s="420"/>
      <c r="BP19" s="420"/>
      <c r="BQ19" s="420"/>
      <c r="BR19" s="420"/>
      <c r="BS19" s="420"/>
      <c r="BT19" s="420"/>
      <c r="BU19" s="421"/>
      <c r="BV19" s="419">
        <v>5343971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163</v>
      </c>
      <c r="C20" s="470"/>
      <c r="D20" s="470"/>
      <c r="E20" s="471"/>
      <c r="F20" s="471"/>
      <c r="G20" s="471"/>
      <c r="H20" s="471"/>
      <c r="I20" s="471"/>
      <c r="J20" s="471"/>
      <c r="K20" s="471"/>
      <c r="L20" s="479">
        <v>2593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9242235</v>
      </c>
      <c r="BO22" s="449"/>
      <c r="BP22" s="449"/>
      <c r="BQ22" s="449"/>
      <c r="BR22" s="449"/>
      <c r="BS22" s="449"/>
      <c r="BT22" s="449"/>
      <c r="BU22" s="450"/>
      <c r="BV22" s="448">
        <v>9508317</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8168339</v>
      </c>
      <c r="BO23" s="420"/>
      <c r="BP23" s="420"/>
      <c r="BQ23" s="420"/>
      <c r="BR23" s="420"/>
      <c r="BS23" s="420"/>
      <c r="BT23" s="420"/>
      <c r="BU23" s="421"/>
      <c r="BV23" s="419">
        <v>8181523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173</v>
      </c>
      <c r="F24" s="376"/>
      <c r="G24" s="376"/>
      <c r="H24" s="376"/>
      <c r="I24" s="376"/>
      <c r="J24" s="376"/>
      <c r="K24" s="377"/>
      <c r="L24" s="372">
        <v>1</v>
      </c>
      <c r="M24" s="373"/>
      <c r="N24" s="373"/>
      <c r="O24" s="373"/>
      <c r="P24" s="374"/>
      <c r="Q24" s="372">
        <v>7250</v>
      </c>
      <c r="R24" s="373"/>
      <c r="S24" s="373"/>
      <c r="T24" s="373"/>
      <c r="U24" s="373"/>
      <c r="V24" s="374"/>
      <c r="W24" s="462"/>
      <c r="X24" s="399"/>
      <c r="Y24" s="400"/>
      <c r="Z24" s="375" t="s">
        <v>174</v>
      </c>
      <c r="AA24" s="376"/>
      <c r="AB24" s="376"/>
      <c r="AC24" s="376"/>
      <c r="AD24" s="376"/>
      <c r="AE24" s="376"/>
      <c r="AF24" s="376"/>
      <c r="AG24" s="377"/>
      <c r="AH24" s="372">
        <v>112</v>
      </c>
      <c r="AI24" s="373"/>
      <c r="AJ24" s="373"/>
      <c r="AK24" s="373"/>
      <c r="AL24" s="374"/>
      <c r="AM24" s="372">
        <v>316960</v>
      </c>
      <c r="AN24" s="373"/>
      <c r="AO24" s="373"/>
      <c r="AP24" s="373"/>
      <c r="AQ24" s="373"/>
      <c r="AR24" s="374"/>
      <c r="AS24" s="372">
        <v>2830</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7031102</v>
      </c>
      <c r="BO24" s="420"/>
      <c r="BP24" s="420"/>
      <c r="BQ24" s="420"/>
      <c r="BR24" s="420"/>
      <c r="BS24" s="420"/>
      <c r="BT24" s="420"/>
      <c r="BU24" s="421"/>
      <c r="BV24" s="419">
        <v>7079702</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176</v>
      </c>
      <c r="F25" s="376"/>
      <c r="G25" s="376"/>
      <c r="H25" s="376"/>
      <c r="I25" s="376"/>
      <c r="J25" s="376"/>
      <c r="K25" s="377"/>
      <c r="L25" s="372">
        <v>1</v>
      </c>
      <c r="M25" s="373"/>
      <c r="N25" s="373"/>
      <c r="O25" s="373"/>
      <c r="P25" s="374"/>
      <c r="Q25" s="372">
        <v>6050</v>
      </c>
      <c r="R25" s="373"/>
      <c r="S25" s="373"/>
      <c r="T25" s="373"/>
      <c r="U25" s="373"/>
      <c r="V25" s="374"/>
      <c r="W25" s="462"/>
      <c r="X25" s="399"/>
      <c r="Y25" s="400"/>
      <c r="Z25" s="375" t="s">
        <v>177</v>
      </c>
      <c r="AA25" s="376"/>
      <c r="AB25" s="376"/>
      <c r="AC25" s="376"/>
      <c r="AD25" s="376"/>
      <c r="AE25" s="376"/>
      <c r="AF25" s="376"/>
      <c r="AG25" s="377"/>
      <c r="AH25" s="372" t="s">
        <v>178</v>
      </c>
      <c r="AI25" s="373"/>
      <c r="AJ25" s="373"/>
      <c r="AK25" s="373"/>
      <c r="AL25" s="374"/>
      <c r="AM25" s="372" t="s">
        <v>130</v>
      </c>
      <c r="AN25" s="373"/>
      <c r="AO25" s="373"/>
      <c r="AP25" s="373"/>
      <c r="AQ25" s="373"/>
      <c r="AR25" s="374"/>
      <c r="AS25" s="372" t="s">
        <v>138</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140783</v>
      </c>
      <c r="BO25" s="449"/>
      <c r="BP25" s="449"/>
      <c r="BQ25" s="449"/>
      <c r="BR25" s="449"/>
      <c r="BS25" s="449"/>
      <c r="BT25" s="449"/>
      <c r="BU25" s="450"/>
      <c r="BV25" s="448">
        <v>75414</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180</v>
      </c>
      <c r="F26" s="376"/>
      <c r="G26" s="376"/>
      <c r="H26" s="376"/>
      <c r="I26" s="376"/>
      <c r="J26" s="376"/>
      <c r="K26" s="377"/>
      <c r="L26" s="372">
        <v>1</v>
      </c>
      <c r="M26" s="373"/>
      <c r="N26" s="373"/>
      <c r="O26" s="373"/>
      <c r="P26" s="374"/>
      <c r="Q26" s="372">
        <v>5490</v>
      </c>
      <c r="R26" s="373"/>
      <c r="S26" s="373"/>
      <c r="T26" s="373"/>
      <c r="U26" s="373"/>
      <c r="V26" s="374"/>
      <c r="W26" s="462"/>
      <c r="X26" s="399"/>
      <c r="Y26" s="400"/>
      <c r="Z26" s="375" t="s">
        <v>181</v>
      </c>
      <c r="AA26" s="430"/>
      <c r="AB26" s="430"/>
      <c r="AC26" s="430"/>
      <c r="AD26" s="430"/>
      <c r="AE26" s="430"/>
      <c r="AF26" s="430"/>
      <c r="AG26" s="431"/>
      <c r="AH26" s="372">
        <v>8</v>
      </c>
      <c r="AI26" s="373"/>
      <c r="AJ26" s="373"/>
      <c r="AK26" s="373"/>
      <c r="AL26" s="374"/>
      <c r="AM26" s="372">
        <v>16392</v>
      </c>
      <c r="AN26" s="373"/>
      <c r="AO26" s="373"/>
      <c r="AP26" s="373"/>
      <c r="AQ26" s="373"/>
      <c r="AR26" s="374"/>
      <c r="AS26" s="372">
        <v>2049</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130</v>
      </c>
      <c r="BO26" s="420"/>
      <c r="BP26" s="420"/>
      <c r="BQ26" s="420"/>
      <c r="BR26" s="420"/>
      <c r="BS26" s="420"/>
      <c r="BT26" s="420"/>
      <c r="BU26" s="421"/>
      <c r="BV26" s="419" t="s">
        <v>130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183</v>
      </c>
      <c r="F27" s="376"/>
      <c r="G27" s="376"/>
      <c r="H27" s="376"/>
      <c r="I27" s="376"/>
      <c r="J27" s="376"/>
      <c r="K27" s="377"/>
      <c r="L27" s="372">
        <v>1</v>
      </c>
      <c r="M27" s="373"/>
      <c r="N27" s="373"/>
      <c r="O27" s="373"/>
      <c r="P27" s="374"/>
      <c r="Q27" s="372">
        <v>2860</v>
      </c>
      <c r="R27" s="373"/>
      <c r="S27" s="373"/>
      <c r="T27" s="373"/>
      <c r="U27" s="373"/>
      <c r="V27" s="374"/>
      <c r="W27" s="462"/>
      <c r="X27" s="399"/>
      <c r="Y27" s="400"/>
      <c r="Z27" s="375" t="s">
        <v>184</v>
      </c>
      <c r="AA27" s="376"/>
      <c r="AB27" s="376"/>
      <c r="AC27" s="376"/>
      <c r="AD27" s="376"/>
      <c r="AE27" s="376"/>
      <c r="AF27" s="376"/>
      <c r="AG27" s="377"/>
      <c r="AH27" s="372" t="s">
        <v>138</v>
      </c>
      <c r="AI27" s="373"/>
      <c r="AJ27" s="373"/>
      <c r="AK27" s="373"/>
      <c r="AL27" s="374"/>
      <c r="AM27" s="372" t="s">
        <v>130</v>
      </c>
      <c r="AN27" s="373"/>
      <c r="AO27" s="373"/>
      <c r="AP27" s="373"/>
      <c r="AQ27" s="373"/>
      <c r="AR27" s="374"/>
      <c r="AS27" s="372" t="s">
        <v>139</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t="s">
        <v>138</v>
      </c>
      <c r="BO27" s="454"/>
      <c r="BP27" s="454"/>
      <c r="BQ27" s="454"/>
      <c r="BR27" s="454"/>
      <c r="BS27" s="454"/>
      <c r="BT27" s="454"/>
      <c r="BU27" s="455"/>
      <c r="BV27" s="453" t="s">
        <v>138</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186</v>
      </c>
      <c r="F28" s="376"/>
      <c r="G28" s="376"/>
      <c r="H28" s="376"/>
      <c r="I28" s="376"/>
      <c r="J28" s="376"/>
      <c r="K28" s="377"/>
      <c r="L28" s="372">
        <v>1</v>
      </c>
      <c r="M28" s="373"/>
      <c r="N28" s="373"/>
      <c r="O28" s="373"/>
      <c r="P28" s="374"/>
      <c r="Q28" s="372">
        <v>2270</v>
      </c>
      <c r="R28" s="373"/>
      <c r="S28" s="373"/>
      <c r="T28" s="373"/>
      <c r="U28" s="373"/>
      <c r="V28" s="374"/>
      <c r="W28" s="462"/>
      <c r="X28" s="399"/>
      <c r="Y28" s="400"/>
      <c r="Z28" s="375" t="s">
        <v>187</v>
      </c>
      <c r="AA28" s="376"/>
      <c r="AB28" s="376"/>
      <c r="AC28" s="376"/>
      <c r="AD28" s="376"/>
      <c r="AE28" s="376"/>
      <c r="AF28" s="376"/>
      <c r="AG28" s="377"/>
      <c r="AH28" s="372" t="s">
        <v>130</v>
      </c>
      <c r="AI28" s="373"/>
      <c r="AJ28" s="373"/>
      <c r="AK28" s="373"/>
      <c r="AL28" s="374"/>
      <c r="AM28" s="372" t="s">
        <v>130</v>
      </c>
      <c r="AN28" s="373"/>
      <c r="AO28" s="373"/>
      <c r="AP28" s="373"/>
      <c r="AQ28" s="373"/>
      <c r="AR28" s="374"/>
      <c r="AS28" s="372" t="s">
        <v>138</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1669878</v>
      </c>
      <c r="BO28" s="449"/>
      <c r="BP28" s="449"/>
      <c r="BQ28" s="449"/>
      <c r="BR28" s="449"/>
      <c r="BS28" s="449"/>
      <c r="BT28" s="449"/>
      <c r="BU28" s="450"/>
      <c r="BV28" s="448">
        <v>1477977</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189</v>
      </c>
      <c r="F29" s="376"/>
      <c r="G29" s="376"/>
      <c r="H29" s="376"/>
      <c r="I29" s="376"/>
      <c r="J29" s="376"/>
      <c r="K29" s="377"/>
      <c r="L29" s="372">
        <v>10</v>
      </c>
      <c r="M29" s="373"/>
      <c r="N29" s="373"/>
      <c r="O29" s="373"/>
      <c r="P29" s="374"/>
      <c r="Q29" s="372">
        <v>1850</v>
      </c>
      <c r="R29" s="373"/>
      <c r="S29" s="373"/>
      <c r="T29" s="373"/>
      <c r="U29" s="373"/>
      <c r="V29" s="374"/>
      <c r="W29" s="463"/>
      <c r="X29" s="464"/>
      <c r="Y29" s="465"/>
      <c r="Z29" s="375" t="s">
        <v>190</v>
      </c>
      <c r="AA29" s="376"/>
      <c r="AB29" s="376"/>
      <c r="AC29" s="376"/>
      <c r="AD29" s="376"/>
      <c r="AE29" s="376"/>
      <c r="AF29" s="376"/>
      <c r="AG29" s="377"/>
      <c r="AH29" s="372">
        <v>112</v>
      </c>
      <c r="AI29" s="373"/>
      <c r="AJ29" s="373"/>
      <c r="AK29" s="373"/>
      <c r="AL29" s="374"/>
      <c r="AM29" s="372">
        <v>316960</v>
      </c>
      <c r="AN29" s="373"/>
      <c r="AO29" s="373"/>
      <c r="AP29" s="373"/>
      <c r="AQ29" s="373"/>
      <c r="AR29" s="374"/>
      <c r="AS29" s="372">
        <v>2830</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280292</v>
      </c>
      <c r="BO29" s="420"/>
      <c r="BP29" s="420"/>
      <c r="BQ29" s="420"/>
      <c r="BR29" s="420"/>
      <c r="BS29" s="420"/>
      <c r="BT29" s="420"/>
      <c r="BU29" s="421"/>
      <c r="BV29" s="419">
        <v>580288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96</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2013443</v>
      </c>
      <c r="BO30" s="454"/>
      <c r="BP30" s="454"/>
      <c r="BQ30" s="454"/>
      <c r="BR30" s="454"/>
      <c r="BS30" s="454"/>
      <c r="BT30" s="454"/>
      <c r="BU30" s="455"/>
      <c r="BV30" s="453">
        <v>2030807</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202</v>
      </c>
      <c r="X33" s="370"/>
      <c r="Y33" s="370"/>
      <c r="Z33" s="370"/>
      <c r="AA33" s="370"/>
      <c r="AB33" s="370"/>
      <c r="AC33" s="370"/>
      <c r="AD33" s="370"/>
      <c r="AE33" s="370"/>
      <c r="AF33" s="370"/>
      <c r="AG33" s="370"/>
      <c r="AH33" s="370"/>
      <c r="AI33" s="370"/>
      <c r="AJ33" s="370"/>
      <c r="AK33" s="370"/>
      <c r="AL33" s="206"/>
      <c r="AM33" s="371" t="s">
        <v>203</v>
      </c>
      <c r="AN33" s="371"/>
      <c r="AO33" s="370" t="s">
        <v>202</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201</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とかち広域消防事務組合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IF('各会計、関係団体の財政状況及び健全化判断比率'!B33="","",'各会計、関係団体の財政状況及び健全化判断比率'!B33)</f>
        <v>国民健康保険病院事業会計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南十勝複合事務組合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f t="shared" si="0"/>
        <v>8</v>
      </c>
      <c r="AN36" s="367"/>
      <c r="AO36" s="368" t="str">
        <f>IF('各会計、関係団体の財政状況及び健全化判断比率'!B34="","",'各会計、関係団体の財政状況及び健全化判断比率'!B34)</f>
        <v>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十勝圏複合事務組合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介護サービス事業特別会計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fPAq9q+JK+w26F+JRfZnuInmuMRqweJryZVWqBHm7yN3VsRzFW3B3IP0WwYgNxV9QV0y11mKWGnpcLZjWVuNdA==" saltValue="+8h5/oYBazih4Pd1bv+uR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51" t="s">
        <v>567</v>
      </c>
      <c r="D34" s="1151"/>
      <c r="E34" s="1152"/>
      <c r="F34" s="32">
        <v>22.34</v>
      </c>
      <c r="G34" s="33">
        <v>21.78</v>
      </c>
      <c r="H34" s="33">
        <v>21.9</v>
      </c>
      <c r="I34" s="33">
        <v>21.98</v>
      </c>
      <c r="J34" s="34">
        <v>21.14</v>
      </c>
      <c r="K34" s="22"/>
      <c r="L34" s="22"/>
      <c r="M34" s="22"/>
      <c r="N34" s="22"/>
      <c r="O34" s="22"/>
      <c r="P34" s="22"/>
    </row>
    <row r="35" spans="1:16" ht="39" customHeight="1" x14ac:dyDescent="0.15">
      <c r="A35" s="22"/>
      <c r="B35" s="35"/>
      <c r="C35" s="1145" t="s">
        <v>568</v>
      </c>
      <c r="D35" s="1146"/>
      <c r="E35" s="1147"/>
      <c r="F35" s="36">
        <v>6.55</v>
      </c>
      <c r="G35" s="37">
        <v>3.11</v>
      </c>
      <c r="H35" s="37">
        <v>5.15</v>
      </c>
      <c r="I35" s="37">
        <v>7.88</v>
      </c>
      <c r="J35" s="38">
        <v>6.86</v>
      </c>
      <c r="K35" s="22"/>
      <c r="L35" s="22"/>
      <c r="M35" s="22"/>
      <c r="N35" s="22"/>
      <c r="O35" s="22"/>
      <c r="P35" s="22"/>
    </row>
    <row r="36" spans="1:16" ht="39" customHeight="1" x14ac:dyDescent="0.15">
      <c r="A36" s="22"/>
      <c r="B36" s="35"/>
      <c r="C36" s="1145" t="s">
        <v>569</v>
      </c>
      <c r="D36" s="1146"/>
      <c r="E36" s="1147"/>
      <c r="F36" s="36">
        <v>11.8</v>
      </c>
      <c r="G36" s="37">
        <v>7.99</v>
      </c>
      <c r="H36" s="37">
        <v>7.62</v>
      </c>
      <c r="I36" s="37">
        <v>5.62</v>
      </c>
      <c r="J36" s="38">
        <v>4.68</v>
      </c>
      <c r="K36" s="22"/>
      <c r="L36" s="22"/>
      <c r="M36" s="22"/>
      <c r="N36" s="22"/>
      <c r="O36" s="22"/>
      <c r="P36" s="22"/>
    </row>
    <row r="37" spans="1:16" ht="39" customHeight="1" x14ac:dyDescent="0.15">
      <c r="A37" s="22"/>
      <c r="B37" s="35"/>
      <c r="C37" s="1145" t="s">
        <v>570</v>
      </c>
      <c r="D37" s="1146"/>
      <c r="E37" s="1147"/>
      <c r="F37" s="36" t="s">
        <v>517</v>
      </c>
      <c r="G37" s="37" t="s">
        <v>517</v>
      </c>
      <c r="H37" s="37" t="s">
        <v>517</v>
      </c>
      <c r="I37" s="37">
        <v>0.82</v>
      </c>
      <c r="J37" s="38">
        <v>1.1599999999999999</v>
      </c>
      <c r="K37" s="22"/>
      <c r="L37" s="22"/>
      <c r="M37" s="22"/>
      <c r="N37" s="22"/>
      <c r="O37" s="22"/>
      <c r="P37" s="22"/>
    </row>
    <row r="38" spans="1:16" ht="39" customHeight="1" x14ac:dyDescent="0.15">
      <c r="A38" s="22"/>
      <c r="B38" s="35"/>
      <c r="C38" s="1145" t="s">
        <v>571</v>
      </c>
      <c r="D38" s="1146"/>
      <c r="E38" s="1147"/>
      <c r="F38" s="36">
        <v>1.18</v>
      </c>
      <c r="G38" s="37">
        <v>0.56000000000000005</v>
      </c>
      <c r="H38" s="37">
        <v>0.93</v>
      </c>
      <c r="I38" s="37">
        <v>0.8</v>
      </c>
      <c r="J38" s="38">
        <v>1.1200000000000001</v>
      </c>
      <c r="K38" s="22"/>
      <c r="L38" s="22"/>
      <c r="M38" s="22"/>
      <c r="N38" s="22"/>
      <c r="O38" s="22"/>
      <c r="P38" s="22"/>
    </row>
    <row r="39" spans="1:16" ht="39" customHeight="1" x14ac:dyDescent="0.15">
      <c r="A39" s="22"/>
      <c r="B39" s="35"/>
      <c r="C39" s="1145" t="s">
        <v>572</v>
      </c>
      <c r="D39" s="1146"/>
      <c r="E39" s="1147"/>
      <c r="F39" s="36">
        <v>0.18</v>
      </c>
      <c r="G39" s="37">
        <v>0.3</v>
      </c>
      <c r="H39" s="37">
        <v>0.38</v>
      </c>
      <c r="I39" s="37">
        <v>0.23</v>
      </c>
      <c r="J39" s="38">
        <v>0.28999999999999998</v>
      </c>
      <c r="K39" s="22"/>
      <c r="L39" s="22"/>
      <c r="M39" s="22"/>
      <c r="N39" s="22"/>
      <c r="O39" s="22"/>
      <c r="P39" s="22"/>
    </row>
    <row r="40" spans="1:16" ht="39" customHeight="1" x14ac:dyDescent="0.15">
      <c r="A40" s="22"/>
      <c r="B40" s="35"/>
      <c r="C40" s="1145" t="s">
        <v>573</v>
      </c>
      <c r="D40" s="1146"/>
      <c r="E40" s="1147"/>
      <c r="F40" s="36">
        <v>1.03</v>
      </c>
      <c r="G40" s="37">
        <v>0.53</v>
      </c>
      <c r="H40" s="37">
        <v>0.5</v>
      </c>
      <c r="I40" s="37">
        <v>0.24</v>
      </c>
      <c r="J40" s="38">
        <v>0.17</v>
      </c>
      <c r="K40" s="22"/>
      <c r="L40" s="22"/>
      <c r="M40" s="22"/>
      <c r="N40" s="22"/>
      <c r="O40" s="22"/>
      <c r="P40" s="22"/>
    </row>
    <row r="41" spans="1:16" ht="39" customHeight="1" x14ac:dyDescent="0.15">
      <c r="A41" s="22"/>
      <c r="B41" s="35"/>
      <c r="C41" s="1145" t="s">
        <v>574</v>
      </c>
      <c r="D41" s="1146"/>
      <c r="E41" s="1147"/>
      <c r="F41" s="36">
        <v>0.01</v>
      </c>
      <c r="G41" s="37">
        <v>0</v>
      </c>
      <c r="H41" s="37">
        <v>0.01</v>
      </c>
      <c r="I41" s="37">
        <v>0.01</v>
      </c>
      <c r="J41" s="38">
        <v>0</v>
      </c>
      <c r="K41" s="22"/>
      <c r="L41" s="22"/>
      <c r="M41" s="22"/>
      <c r="N41" s="22"/>
      <c r="O41" s="22"/>
      <c r="P41" s="22"/>
    </row>
    <row r="42" spans="1:16" ht="39" customHeight="1" x14ac:dyDescent="0.15">
      <c r="A42" s="22"/>
      <c r="B42" s="39"/>
      <c r="C42" s="1145" t="s">
        <v>575</v>
      </c>
      <c r="D42" s="1146"/>
      <c r="E42" s="1147"/>
      <c r="F42" s="36" t="s">
        <v>517</v>
      </c>
      <c r="G42" s="37" t="s">
        <v>517</v>
      </c>
      <c r="H42" s="37" t="s">
        <v>517</v>
      </c>
      <c r="I42" s="37" t="s">
        <v>517</v>
      </c>
      <c r="J42" s="38" t="s">
        <v>517</v>
      </c>
      <c r="K42" s="22"/>
      <c r="L42" s="22"/>
      <c r="M42" s="22"/>
      <c r="N42" s="22"/>
      <c r="O42" s="22"/>
      <c r="P42" s="22"/>
    </row>
    <row r="43" spans="1:16" ht="39" customHeight="1" thickBot="1" x14ac:dyDescent="0.2">
      <c r="A43" s="22"/>
      <c r="B43" s="40"/>
      <c r="C43" s="1148" t="s">
        <v>576</v>
      </c>
      <c r="D43" s="1149"/>
      <c r="E43" s="1150"/>
      <c r="F43" s="41">
        <v>0.16</v>
      </c>
      <c r="G43" s="42">
        <v>0.15</v>
      </c>
      <c r="H43" s="42">
        <v>0.61</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ixO1KeaP3G8B/aG5JyRqIFf6P6KdeTJKMIbLXEt6Vg5X/MXZ9Ek0EY2r14NA4ngyKIwUo5hd22hLbvA/1QjSQ==" saltValue="mqiUOOHYZaMUJHGQIzSh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759</v>
      </c>
      <c r="L45" s="60">
        <v>786</v>
      </c>
      <c r="M45" s="60">
        <v>816</v>
      </c>
      <c r="N45" s="60">
        <v>775</v>
      </c>
      <c r="O45" s="61">
        <v>789</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517</v>
      </c>
      <c r="L46" s="64" t="s">
        <v>517</v>
      </c>
      <c r="M46" s="64" t="s">
        <v>517</v>
      </c>
      <c r="N46" s="64" t="s">
        <v>517</v>
      </c>
      <c r="O46" s="65" t="s">
        <v>517</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517</v>
      </c>
      <c r="L47" s="64" t="s">
        <v>517</v>
      </c>
      <c r="M47" s="64" t="s">
        <v>517</v>
      </c>
      <c r="N47" s="64" t="s">
        <v>517</v>
      </c>
      <c r="O47" s="65" t="s">
        <v>517</v>
      </c>
      <c r="P47" s="48"/>
      <c r="Q47" s="48"/>
      <c r="R47" s="48"/>
      <c r="S47" s="48"/>
      <c r="T47" s="48"/>
      <c r="U47" s="48"/>
    </row>
    <row r="48" spans="1:21" ht="30.75" customHeight="1" x14ac:dyDescent="0.15">
      <c r="A48" s="48"/>
      <c r="B48" s="1178"/>
      <c r="C48" s="1179"/>
      <c r="D48" s="62"/>
      <c r="E48" s="1155" t="s">
        <v>15</v>
      </c>
      <c r="F48" s="1155"/>
      <c r="G48" s="1155"/>
      <c r="H48" s="1155"/>
      <c r="I48" s="1155"/>
      <c r="J48" s="1156"/>
      <c r="K48" s="63">
        <v>251</v>
      </c>
      <c r="L48" s="64">
        <v>280</v>
      </c>
      <c r="M48" s="64">
        <v>256</v>
      </c>
      <c r="N48" s="64">
        <v>235</v>
      </c>
      <c r="O48" s="65">
        <v>254</v>
      </c>
      <c r="P48" s="48"/>
      <c r="Q48" s="48"/>
      <c r="R48" s="48"/>
      <c r="S48" s="48"/>
      <c r="T48" s="48"/>
      <c r="U48" s="48"/>
    </row>
    <row r="49" spans="1:21" ht="30.75" customHeight="1" x14ac:dyDescent="0.15">
      <c r="A49" s="48"/>
      <c r="B49" s="1178"/>
      <c r="C49" s="1179"/>
      <c r="D49" s="62"/>
      <c r="E49" s="1155" t="s">
        <v>16</v>
      </c>
      <c r="F49" s="1155"/>
      <c r="G49" s="1155"/>
      <c r="H49" s="1155"/>
      <c r="I49" s="1155"/>
      <c r="J49" s="1156"/>
      <c r="K49" s="63">
        <v>0</v>
      </c>
      <c r="L49" s="64">
        <v>0</v>
      </c>
      <c r="M49" s="64">
        <v>4</v>
      </c>
      <c r="N49" s="64">
        <v>4</v>
      </c>
      <c r="O49" s="65">
        <v>4</v>
      </c>
      <c r="P49" s="48"/>
      <c r="Q49" s="48"/>
      <c r="R49" s="48"/>
      <c r="S49" s="48"/>
      <c r="T49" s="48"/>
      <c r="U49" s="48"/>
    </row>
    <row r="50" spans="1:21" ht="30.75" customHeight="1" x14ac:dyDescent="0.15">
      <c r="A50" s="48"/>
      <c r="B50" s="1178"/>
      <c r="C50" s="1179"/>
      <c r="D50" s="62"/>
      <c r="E50" s="1155" t="s">
        <v>17</v>
      </c>
      <c r="F50" s="1155"/>
      <c r="G50" s="1155"/>
      <c r="H50" s="1155"/>
      <c r="I50" s="1155"/>
      <c r="J50" s="1156"/>
      <c r="K50" s="63">
        <v>2</v>
      </c>
      <c r="L50" s="64">
        <v>3</v>
      </c>
      <c r="M50" s="64">
        <v>2</v>
      </c>
      <c r="N50" s="64">
        <v>2</v>
      </c>
      <c r="O50" s="65">
        <v>2</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517</v>
      </c>
      <c r="L51" s="64" t="s">
        <v>517</v>
      </c>
      <c r="M51" s="64" t="s">
        <v>517</v>
      </c>
      <c r="N51" s="64" t="s">
        <v>517</v>
      </c>
      <c r="O51" s="65" t="s">
        <v>517</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711</v>
      </c>
      <c r="L52" s="64">
        <v>718</v>
      </c>
      <c r="M52" s="64">
        <v>710</v>
      </c>
      <c r="N52" s="64">
        <v>684</v>
      </c>
      <c r="O52" s="65">
        <v>671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301</v>
      </c>
      <c r="L53" s="69">
        <v>351</v>
      </c>
      <c r="M53" s="69">
        <v>368</v>
      </c>
      <c r="N53" s="69">
        <v>332</v>
      </c>
      <c r="O53" s="70">
        <v>378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2">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F8iIVGHYSQ1x/PZARdXg/CBd+4P78IEOXzf5CQrbct0kmR1wQNf5uQjGKM9MQahWdtqY8T7HW390SwwQdHIcw==" saltValue="48AfZw7R+iACd4ulcoU/M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559</v>
      </c>
      <c r="J40" s="103" t="s">
        <v>560</v>
      </c>
      <c r="K40" s="103" t="s">
        <v>561</v>
      </c>
      <c r="L40" s="103" t="s">
        <v>562</v>
      </c>
      <c r="M40" s="104" t="s">
        <v>563</v>
      </c>
    </row>
    <row r="41" spans="2:13" ht="27.75" customHeight="1" x14ac:dyDescent="0.15">
      <c r="B41" s="1196" t="s">
        <v>32</v>
      </c>
      <c r="C41" s="1197"/>
      <c r="D41" s="105"/>
      <c r="E41" s="1198" t="s">
        <v>33</v>
      </c>
      <c r="F41" s="1198"/>
      <c r="G41" s="1198"/>
      <c r="H41" s="1199"/>
      <c r="I41" s="355">
        <v>7334</v>
      </c>
      <c r="J41" s="356">
        <v>7130</v>
      </c>
      <c r="K41" s="356">
        <v>7265</v>
      </c>
      <c r="L41" s="356">
        <v>9508</v>
      </c>
      <c r="M41" s="357">
        <v>9242</v>
      </c>
    </row>
    <row r="42" spans="2:13" ht="27.75" customHeight="1" x14ac:dyDescent="0.15">
      <c r="B42" s="1186"/>
      <c r="C42" s="1187"/>
      <c r="D42" s="106"/>
      <c r="E42" s="1190" t="s">
        <v>34</v>
      </c>
      <c r="F42" s="1190"/>
      <c r="G42" s="1190"/>
      <c r="H42" s="1191"/>
      <c r="I42" s="358" t="s">
        <v>517</v>
      </c>
      <c r="J42" s="359" t="s">
        <v>517</v>
      </c>
      <c r="K42" s="359" t="s">
        <v>517</v>
      </c>
      <c r="L42" s="359" t="s">
        <v>517</v>
      </c>
      <c r="M42" s="360" t="s">
        <v>517</v>
      </c>
    </row>
    <row r="43" spans="2:13" ht="27.75" customHeight="1" x14ac:dyDescent="0.15">
      <c r="B43" s="1186"/>
      <c r="C43" s="1187"/>
      <c r="D43" s="106"/>
      <c r="E43" s="1190" t="s">
        <v>35</v>
      </c>
      <c r="F43" s="1190"/>
      <c r="G43" s="1190"/>
      <c r="H43" s="1191"/>
      <c r="I43" s="358">
        <v>2612</v>
      </c>
      <c r="J43" s="359">
        <v>2561</v>
      </c>
      <c r="K43" s="359">
        <v>2473</v>
      </c>
      <c r="L43" s="359">
        <v>2194</v>
      </c>
      <c r="M43" s="360">
        <v>1930</v>
      </c>
    </row>
    <row r="44" spans="2:13" ht="27.75" customHeight="1" x14ac:dyDescent="0.15">
      <c r="B44" s="1186"/>
      <c r="C44" s="1187"/>
      <c r="D44" s="106"/>
      <c r="E44" s="1190" t="s">
        <v>36</v>
      </c>
      <c r="F44" s="1190"/>
      <c r="G44" s="1190"/>
      <c r="H44" s="1191"/>
      <c r="I44" s="358">
        <v>36</v>
      </c>
      <c r="J44" s="359">
        <v>49</v>
      </c>
      <c r="K44" s="359">
        <v>44</v>
      </c>
      <c r="L44" s="359">
        <v>72</v>
      </c>
      <c r="M44" s="360">
        <v>68</v>
      </c>
    </row>
    <row r="45" spans="2:13" ht="27.75" customHeight="1" x14ac:dyDescent="0.15">
      <c r="B45" s="1186"/>
      <c r="C45" s="1187"/>
      <c r="D45" s="106"/>
      <c r="E45" s="1190" t="s">
        <v>37</v>
      </c>
      <c r="F45" s="1190"/>
      <c r="G45" s="1190"/>
      <c r="H45" s="1191"/>
      <c r="I45" s="358">
        <v>635</v>
      </c>
      <c r="J45" s="359">
        <v>683</v>
      </c>
      <c r="K45" s="359">
        <v>647</v>
      </c>
      <c r="L45" s="359">
        <v>648</v>
      </c>
      <c r="M45" s="360">
        <v>511</v>
      </c>
    </row>
    <row r="46" spans="2:13" ht="27.75" customHeight="1" x14ac:dyDescent="0.15">
      <c r="B46" s="1186"/>
      <c r="C46" s="1187"/>
      <c r="D46" s="107"/>
      <c r="E46" s="1190" t="s">
        <v>38</v>
      </c>
      <c r="F46" s="1190"/>
      <c r="G46" s="1190"/>
      <c r="H46" s="1191"/>
      <c r="I46" s="358" t="s">
        <v>517</v>
      </c>
      <c r="J46" s="359" t="s">
        <v>517</v>
      </c>
      <c r="K46" s="359" t="s">
        <v>517</v>
      </c>
      <c r="L46" s="359" t="s">
        <v>517</v>
      </c>
      <c r="M46" s="360" t="s">
        <v>517</v>
      </c>
    </row>
    <row r="47" spans="2:13" ht="27.75" customHeight="1" x14ac:dyDescent="0.15">
      <c r="B47" s="1186"/>
      <c r="C47" s="1187"/>
      <c r="D47" s="108"/>
      <c r="E47" s="1200" t="s">
        <v>39</v>
      </c>
      <c r="F47" s="1201"/>
      <c r="G47" s="1201"/>
      <c r="H47" s="1202"/>
      <c r="I47" s="358" t="s">
        <v>517</v>
      </c>
      <c r="J47" s="359" t="s">
        <v>517</v>
      </c>
      <c r="K47" s="359" t="s">
        <v>517</v>
      </c>
      <c r="L47" s="359" t="s">
        <v>517</v>
      </c>
      <c r="M47" s="360" t="s">
        <v>517</v>
      </c>
    </row>
    <row r="48" spans="2:13" ht="27.75" customHeight="1" x14ac:dyDescent="0.15">
      <c r="B48" s="1186"/>
      <c r="C48" s="1187"/>
      <c r="D48" s="106"/>
      <c r="E48" s="1190" t="s">
        <v>40</v>
      </c>
      <c r="F48" s="1190"/>
      <c r="G48" s="1190"/>
      <c r="H48" s="1191"/>
      <c r="I48" s="358" t="s">
        <v>517</v>
      </c>
      <c r="J48" s="359" t="s">
        <v>517</v>
      </c>
      <c r="K48" s="359" t="s">
        <v>517</v>
      </c>
      <c r="L48" s="359" t="s">
        <v>517</v>
      </c>
      <c r="M48" s="360" t="s">
        <v>517</v>
      </c>
    </row>
    <row r="49" spans="2:13" ht="27.75" customHeight="1" x14ac:dyDescent="0.15">
      <c r="B49" s="1188"/>
      <c r="C49" s="1189"/>
      <c r="D49" s="106"/>
      <c r="E49" s="1190" t="s">
        <v>41</v>
      </c>
      <c r="F49" s="1190"/>
      <c r="G49" s="1190"/>
      <c r="H49" s="1191"/>
      <c r="I49" s="358" t="s">
        <v>517</v>
      </c>
      <c r="J49" s="359" t="s">
        <v>517</v>
      </c>
      <c r="K49" s="359" t="s">
        <v>517</v>
      </c>
      <c r="L49" s="359" t="s">
        <v>517</v>
      </c>
      <c r="M49" s="360" t="s">
        <v>517</v>
      </c>
    </row>
    <row r="50" spans="2:13" ht="27.75" customHeight="1" x14ac:dyDescent="0.15">
      <c r="B50" s="1184" t="s">
        <v>42</v>
      </c>
      <c r="C50" s="1185"/>
      <c r="D50" s="109"/>
      <c r="E50" s="1190" t="s">
        <v>43</v>
      </c>
      <c r="F50" s="1190"/>
      <c r="G50" s="1190"/>
      <c r="H50" s="1191"/>
      <c r="I50" s="358">
        <v>3467</v>
      </c>
      <c r="J50" s="359">
        <v>3558</v>
      </c>
      <c r="K50" s="359">
        <v>3412</v>
      </c>
      <c r="L50" s="359">
        <v>4089</v>
      </c>
      <c r="M50" s="360">
        <v>3964</v>
      </c>
    </row>
    <row r="51" spans="2:13" ht="27.75" customHeight="1" x14ac:dyDescent="0.15">
      <c r="B51" s="1186"/>
      <c r="C51" s="1187"/>
      <c r="D51" s="106"/>
      <c r="E51" s="1190" t="s">
        <v>44</v>
      </c>
      <c r="F51" s="1190"/>
      <c r="G51" s="1190"/>
      <c r="H51" s="1191"/>
      <c r="I51" s="358">
        <v>289</v>
      </c>
      <c r="J51" s="359">
        <v>243</v>
      </c>
      <c r="K51" s="359">
        <v>198</v>
      </c>
      <c r="L51" s="359">
        <v>156</v>
      </c>
      <c r="M51" s="360">
        <v>115</v>
      </c>
    </row>
    <row r="52" spans="2:13" ht="27.75" customHeight="1" x14ac:dyDescent="0.15">
      <c r="B52" s="1188"/>
      <c r="C52" s="1189"/>
      <c r="D52" s="106"/>
      <c r="E52" s="1190" t="s">
        <v>45</v>
      </c>
      <c r="F52" s="1190"/>
      <c r="G52" s="1190"/>
      <c r="H52" s="1191"/>
      <c r="I52" s="358">
        <v>6460</v>
      </c>
      <c r="J52" s="359">
        <v>6189</v>
      </c>
      <c r="K52" s="359">
        <v>6205</v>
      </c>
      <c r="L52" s="359">
        <v>7110</v>
      </c>
      <c r="M52" s="360">
        <v>7009</v>
      </c>
    </row>
    <row r="53" spans="2:13" ht="27.75" customHeight="1" thickBot="1" x14ac:dyDescent="0.2">
      <c r="B53" s="1192" t="s">
        <v>46</v>
      </c>
      <c r="C53" s="1193"/>
      <c r="D53" s="110"/>
      <c r="E53" s="1194" t="s">
        <v>47</v>
      </c>
      <c r="F53" s="1194"/>
      <c r="G53" s="1194"/>
      <c r="H53" s="1195"/>
      <c r="I53" s="361">
        <v>400</v>
      </c>
      <c r="J53" s="362">
        <v>435</v>
      </c>
      <c r="K53" s="362">
        <v>614</v>
      </c>
      <c r="L53" s="362">
        <v>1068</v>
      </c>
      <c r="M53" s="363">
        <v>664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LywM4Y98Z+qMJJByBnMGKvXj2p7Sby5VCEdu8dBb/bY2OMAQWufpaNFycf6pmR80kNMntH54hHSqCpXeq+Lcsg==" saltValue="q5Ly4lJf4Jxw2FwL6W1T2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561</v>
      </c>
      <c r="G54" s="119" t="s">
        <v>562</v>
      </c>
      <c r="H54" s="120" t="s">
        <v>563</v>
      </c>
    </row>
    <row r="55" spans="2:8" ht="52.5" customHeight="1" x14ac:dyDescent="0.15">
      <c r="B55" s="121"/>
      <c r="C55" s="1211" t="s">
        <v>50</v>
      </c>
      <c r="D55" s="1211"/>
      <c r="E55" s="1212"/>
      <c r="F55" s="122">
        <v>1465</v>
      </c>
      <c r="G55" s="122">
        <v>1478</v>
      </c>
      <c r="H55" s="123">
        <v>1670</v>
      </c>
    </row>
    <row r="56" spans="2:8" ht="52.5" customHeight="1" x14ac:dyDescent="0.15">
      <c r="B56" s="124"/>
      <c r="C56" s="1213" t="s">
        <v>51</v>
      </c>
      <c r="D56" s="1213"/>
      <c r="E56" s="1214"/>
      <c r="F56" s="125">
        <v>500</v>
      </c>
      <c r="G56" s="125">
        <v>580</v>
      </c>
      <c r="H56" s="126">
        <v>280</v>
      </c>
    </row>
    <row r="57" spans="2:8" ht="53.25" customHeight="1" x14ac:dyDescent="0.15">
      <c r="B57" s="124"/>
      <c r="C57" s="1215" t="s">
        <v>52</v>
      </c>
      <c r="D57" s="1215"/>
      <c r="E57" s="1216"/>
      <c r="F57" s="127">
        <v>1447</v>
      </c>
      <c r="G57" s="127">
        <v>2031</v>
      </c>
      <c r="H57" s="128">
        <v>2013</v>
      </c>
    </row>
    <row r="58" spans="2:8" ht="45.75" customHeight="1" x14ac:dyDescent="0.15">
      <c r="B58" s="129"/>
      <c r="C58" s="1203" t="s">
        <v>586</v>
      </c>
      <c r="D58" s="1204"/>
      <c r="E58" s="1205"/>
      <c r="F58" s="130">
        <v>1187</v>
      </c>
      <c r="G58" s="130">
        <v>1180</v>
      </c>
      <c r="H58" s="131">
        <v>1173</v>
      </c>
    </row>
    <row r="59" spans="2:8" ht="45.75" customHeight="1" x14ac:dyDescent="0.15">
      <c r="B59" s="129"/>
      <c r="C59" s="1203" t="s">
        <v>587</v>
      </c>
      <c r="D59" s="1204"/>
      <c r="E59" s="1205"/>
      <c r="F59" s="130" t="s">
        <v>583</v>
      </c>
      <c r="G59" s="130">
        <v>494</v>
      </c>
      <c r="H59" s="131">
        <v>418</v>
      </c>
    </row>
    <row r="60" spans="2:8" ht="45.75" customHeight="1" x14ac:dyDescent="0.15">
      <c r="B60" s="129"/>
      <c r="C60" s="1203" t="s">
        <v>588</v>
      </c>
      <c r="D60" s="1204"/>
      <c r="E60" s="1205"/>
      <c r="F60" s="130">
        <v>116</v>
      </c>
      <c r="G60" s="130">
        <v>117</v>
      </c>
      <c r="H60" s="131">
        <v>149</v>
      </c>
    </row>
    <row r="61" spans="2:8" ht="45.75" customHeight="1" x14ac:dyDescent="0.15">
      <c r="B61" s="129"/>
      <c r="C61" s="1203" t="s">
        <v>589</v>
      </c>
      <c r="D61" s="1204"/>
      <c r="E61" s="1205"/>
      <c r="F61" s="130">
        <v>115</v>
      </c>
      <c r="G61" s="130">
        <v>115</v>
      </c>
      <c r="H61" s="131">
        <v>115</v>
      </c>
    </row>
    <row r="62" spans="2:8" ht="45.75" customHeight="1" thickBot="1" x14ac:dyDescent="0.2">
      <c r="B62" s="132"/>
      <c r="C62" s="1206" t="s">
        <v>590</v>
      </c>
      <c r="D62" s="1207"/>
      <c r="E62" s="1208"/>
      <c r="F62" s="133" t="s">
        <v>583</v>
      </c>
      <c r="G62" s="133">
        <v>90</v>
      </c>
      <c r="H62" s="134">
        <v>108</v>
      </c>
    </row>
    <row r="63" spans="2:8" ht="52.5" customHeight="1" thickBot="1" x14ac:dyDescent="0.2">
      <c r="B63" s="135"/>
      <c r="C63" s="1209" t="s">
        <v>53</v>
      </c>
      <c r="D63" s="1209"/>
      <c r="E63" s="1210"/>
      <c r="F63" s="136">
        <v>3412</v>
      </c>
      <c r="G63" s="136">
        <v>4089</v>
      </c>
      <c r="H63" s="137">
        <v>3964</v>
      </c>
    </row>
    <row r="64" spans="2:8" x14ac:dyDescent="0.15"/>
  </sheetData>
  <sheetProtection algorithmName="SHA-512" hashValue="jQsgaoyKEttCKyexTr/Y2hneQttCAY/gwKTkabIy26o493lWy4Y2JDqWMKp+5EOAN11Lu5AfJ8gaa1WVDVxDcA==" saltValue="xjOQM6yrvgS77sMS9w+S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556</v>
      </c>
      <c r="G2" s="151"/>
      <c r="H2" s="152"/>
    </row>
    <row r="3" spans="1:8" x14ac:dyDescent="0.15">
      <c r="A3" s="148" t="s">
        <v>549</v>
      </c>
      <c r="B3" s="153"/>
      <c r="C3" s="154"/>
      <c r="D3" s="155">
        <v>156013</v>
      </c>
      <c r="E3" s="156"/>
      <c r="F3" s="157">
        <v>167497</v>
      </c>
      <c r="G3" s="158"/>
      <c r="H3" s="159"/>
    </row>
    <row r="4" spans="1:8" x14ac:dyDescent="0.15">
      <c r="A4" s="160"/>
      <c r="B4" s="161"/>
      <c r="C4" s="162"/>
      <c r="D4" s="163">
        <v>39378</v>
      </c>
      <c r="E4" s="164"/>
      <c r="F4" s="165">
        <v>82571</v>
      </c>
      <c r="G4" s="166"/>
      <c r="H4" s="167"/>
    </row>
    <row r="5" spans="1:8" x14ac:dyDescent="0.15">
      <c r="A5" s="148" t="s">
        <v>551</v>
      </c>
      <c r="B5" s="153"/>
      <c r="C5" s="154"/>
      <c r="D5" s="155">
        <v>122739</v>
      </c>
      <c r="E5" s="156"/>
      <c r="F5" s="157">
        <v>190274</v>
      </c>
      <c r="G5" s="158"/>
      <c r="H5" s="159"/>
    </row>
    <row r="6" spans="1:8" x14ac:dyDescent="0.15">
      <c r="A6" s="160"/>
      <c r="B6" s="161"/>
      <c r="C6" s="162"/>
      <c r="D6" s="163">
        <v>52311</v>
      </c>
      <c r="E6" s="164"/>
      <c r="F6" s="165">
        <v>88584</v>
      </c>
      <c r="G6" s="166"/>
      <c r="H6" s="167"/>
    </row>
    <row r="7" spans="1:8" x14ac:dyDescent="0.15">
      <c r="A7" s="148" t="s">
        <v>552</v>
      </c>
      <c r="B7" s="153"/>
      <c r="C7" s="154"/>
      <c r="D7" s="155">
        <v>284611</v>
      </c>
      <c r="E7" s="156"/>
      <c r="F7" s="157">
        <v>200194</v>
      </c>
      <c r="G7" s="158"/>
      <c r="H7" s="159"/>
    </row>
    <row r="8" spans="1:8" x14ac:dyDescent="0.15">
      <c r="A8" s="160"/>
      <c r="B8" s="161"/>
      <c r="C8" s="162"/>
      <c r="D8" s="163">
        <v>128604</v>
      </c>
      <c r="E8" s="164"/>
      <c r="F8" s="165">
        <v>106422</v>
      </c>
      <c r="G8" s="166"/>
      <c r="H8" s="167"/>
    </row>
    <row r="9" spans="1:8" x14ac:dyDescent="0.15">
      <c r="A9" s="148" t="s">
        <v>553</v>
      </c>
      <c r="B9" s="153"/>
      <c r="C9" s="154"/>
      <c r="D9" s="155">
        <v>744674</v>
      </c>
      <c r="E9" s="156"/>
      <c r="F9" s="157">
        <v>196914</v>
      </c>
      <c r="G9" s="158"/>
      <c r="H9" s="159"/>
    </row>
    <row r="10" spans="1:8" x14ac:dyDescent="0.15">
      <c r="A10" s="160"/>
      <c r="B10" s="161"/>
      <c r="C10" s="162"/>
      <c r="D10" s="163">
        <v>164248</v>
      </c>
      <c r="E10" s="164"/>
      <c r="F10" s="165">
        <v>98966</v>
      </c>
      <c r="G10" s="166"/>
      <c r="H10" s="167"/>
    </row>
    <row r="11" spans="1:8" x14ac:dyDescent="0.15">
      <c r="A11" s="148" t="s">
        <v>554</v>
      </c>
      <c r="B11" s="153"/>
      <c r="C11" s="154"/>
      <c r="D11" s="155">
        <v>278431</v>
      </c>
      <c r="E11" s="156"/>
      <c r="F11" s="157">
        <v>204757</v>
      </c>
      <c r="G11" s="158"/>
      <c r="H11" s="159"/>
    </row>
    <row r="12" spans="1:8" x14ac:dyDescent="0.15">
      <c r="A12" s="160"/>
      <c r="B12" s="161"/>
      <c r="C12" s="168"/>
      <c r="D12" s="163">
        <v>190008</v>
      </c>
      <c r="E12" s="164"/>
      <c r="F12" s="165">
        <v>106071</v>
      </c>
      <c r="G12" s="166"/>
      <c r="H12" s="167"/>
    </row>
    <row r="13" spans="1:8" x14ac:dyDescent="0.15">
      <c r="A13" s="148"/>
      <c r="B13" s="153"/>
      <c r="C13" s="169"/>
      <c r="D13" s="170">
        <v>317294</v>
      </c>
      <c r="E13" s="171"/>
      <c r="F13" s="172">
        <v>191927</v>
      </c>
      <c r="G13" s="173"/>
      <c r="H13" s="159"/>
    </row>
    <row r="14" spans="1:8" x14ac:dyDescent="0.15">
      <c r="A14" s="160"/>
      <c r="B14" s="161"/>
      <c r="C14" s="162"/>
      <c r="D14" s="163">
        <v>114910</v>
      </c>
      <c r="E14" s="164"/>
      <c r="F14" s="165">
        <v>96523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6.55</v>
      </c>
      <c r="C19" s="174">
        <f>ROUND(VALUE(SUBSTITUTE(実質収支比率等に係る経年分析!G$48,"▲","-")),2)</f>
        <v>3.12</v>
      </c>
      <c r="D19" s="174">
        <f>ROUND(VALUE(SUBSTITUTE(実質収支比率等に係る経年分析!H$48,"▲","-")),2)</f>
        <v>5.15</v>
      </c>
      <c r="E19" s="174">
        <f>ROUND(VALUE(SUBSTITUTE(実質収支比率等に係る経年分析!I$48,"▲","-")),2)</f>
        <v>7.88</v>
      </c>
      <c r="F19" s="174">
        <f>ROUND(VALUE(SUBSTITUTE(実質収支比率等に係る経年分析!J$48,"▲","-")),2)</f>
        <v>6.87</v>
      </c>
    </row>
    <row r="20" spans="1:11" x14ac:dyDescent="0.15">
      <c r="A20" s="174" t="s">
        <v>57</v>
      </c>
      <c r="B20" s="174">
        <f>ROUND(VALUE(SUBSTITUTE(実質収支比率等に係る経年分析!F$47,"▲","-")),2)</f>
        <v>38.85</v>
      </c>
      <c r="C20" s="174">
        <f>ROUND(VALUE(SUBSTITUTE(実質収支比率等に係る経年分析!G$47,"▲","-")),2)</f>
        <v>38</v>
      </c>
      <c r="D20" s="174">
        <f>ROUND(VALUE(SUBSTITUTE(実質収支比率等に係る経年分析!H$47,"▲","-")),2)</f>
        <v>34.200000000000003</v>
      </c>
      <c r="E20" s="174">
        <f>ROUND(VALUE(SUBSTITUTE(実質収支比率等に係る経年分析!I$47,"▲","-")),2)</f>
        <v>32.409999999999997</v>
      </c>
      <c r="F20" s="174">
        <f>ROUND(VALUE(SUBSTITUTE(実質収支比率等に係る経年分析!J$47,"▲","-")),2)</f>
        <v>37.71</v>
      </c>
    </row>
    <row r="21" spans="1:11" x14ac:dyDescent="0.15">
      <c r="A21" s="174" t="s">
        <v>58</v>
      </c>
      <c r="B21" s="174">
        <f>IF(ISNUMBER(VALUE(SUBSTITUTE(実質収支比率等に係る経年分析!F$49,"▲","-"))),ROUND(VALUE(SUBSTITUTE(実質収支比率等に係る経年分析!F$49,"▲","-")),2),NA())</f>
        <v>-7.43</v>
      </c>
      <c r="C21" s="174">
        <f>IF(ISNUMBER(VALUE(SUBSTITUTE(実質収支比率等に係る経年分析!G$49,"▲","-"))),ROUND(VALUE(SUBSTITUTE(実質収支比率等に係る経年分析!G$49,"▲","-")),2),NA())</f>
        <v>-3.28</v>
      </c>
      <c r="D21" s="174">
        <f>IF(ISNUMBER(VALUE(SUBSTITUTE(実質収支比率等に係る経年分析!H$49,"▲","-"))),ROUND(VALUE(SUBSTITUTE(実質収支比率等に係る経年分析!H$49,"▲","-")),2),NA())</f>
        <v>-1.18</v>
      </c>
      <c r="E21" s="174">
        <f>IF(ISNUMBER(VALUE(SUBSTITUTE(実質収支比率等に係る経年分析!I$49,"▲","-"))),ROUND(VALUE(SUBSTITUTE(実質収支比率等に係る経年分析!I$49,"▲","-")),2),NA())</f>
        <v>3.33</v>
      </c>
      <c r="F21" s="174">
        <f>IF(ISNUMBER(VALUE(SUBSTITUTE(実質収支比率等に係る経年分析!J$49,"▲","-"))),ROUND(VALUE(SUBSTITUTE(実質収支比率等に係る経年分析!J$49,"▲","-")),2),NA())</f>
        <v>14.37</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0.61</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国民健康保険事業特別会計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1.03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0.53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0.24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0.17</v>
      </c>
    </row>
    <row r="31" spans="1:11" x14ac:dyDescent="0.15">
      <c r="A31" s="175" t="str">
        <f>IF(連結実質赤字比率に係る赤字・黒字の構成分析!C$39="",NA(),連結実質赤字比率に係る赤字・黒字の構成分析!C$39)</f>
        <v>介護サービス事業特別会計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0.28999999999999998</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1.18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0.56000000000000005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1.1200000000000001</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#VALUE!</v>
      </c>
      <c r="G33" s="175" t="e">
        <f>IF(ROUND(VALUE(SUBSTITUTE(連結実質赤字比率に係る赤字・黒字の構成分析!H$37,"▲", "-")), 2) &gt;= 0, ABS(ROUND(VALUE(SUBSTITUTE(連結実質赤字比率に係る赤字・黒字の構成分析!H$37,"▲", "-")), 2)), NA())</f>
        <v>#VALUE!</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1.1599999999999999</v>
      </c>
    </row>
    <row r="34" spans="1:16" x14ac:dyDescent="0.15">
      <c r="A34" s="175" t="str">
        <f>IF(連結実質赤字比率に係る赤字・黒字の構成分析!C$36="",NA(),連結実質赤字比率に係る赤字・黒字の構成分析!C$36)</f>
        <v>国民健康保険病院事業会計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11.8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7.99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7.62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5.62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4.68</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6.55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3.11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5.15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7.88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6.86</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22.34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21.78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21.9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21.98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21.14</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711</v>
      </c>
      <c r="E42" s="176"/>
      <c r="F42" s="176"/>
      <c r="G42" s="176">
        <f>'実質公債費比率（分子）の構造'!L$52</f>
        <v>718</v>
      </c>
      <c r="H42" s="176"/>
      <c r="I42" s="176"/>
      <c r="J42" s="176">
        <f>'実質公債費比率（分子）の構造'!M$52</f>
        <v>710</v>
      </c>
      <c r="K42" s="176"/>
      <c r="L42" s="176"/>
      <c r="M42" s="176">
        <f>'実質公債費比率（分子）の構造'!N$52</f>
        <v>684</v>
      </c>
      <c r="N42" s="176"/>
      <c r="O42" s="176"/>
      <c r="P42" s="176">
        <f>'実質公債費比率（分子）の構造'!O$52</f>
        <v>671</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2</v>
      </c>
      <c r="C44" s="176"/>
      <c r="D44" s="176"/>
      <c r="E44" s="176">
        <f>'実質公債費比率（分子）の構造'!L$50</f>
        <v>3</v>
      </c>
      <c r="F44" s="176"/>
      <c r="G44" s="176"/>
      <c r="H44" s="176">
        <f>'実質公債費比率（分子）の構造'!M$50</f>
        <v>2</v>
      </c>
      <c r="I44" s="176"/>
      <c r="J44" s="176"/>
      <c r="K44" s="176">
        <f>'実質公債費比率（分子）の構造'!N$50</f>
        <v>2</v>
      </c>
      <c r="L44" s="176"/>
      <c r="M44" s="176"/>
      <c r="N44" s="176">
        <f>'実質公債費比率（分子）の構造'!O$50</f>
        <v>2</v>
      </c>
      <c r="O44" s="176"/>
      <c r="P44" s="176"/>
    </row>
    <row r="45" spans="1:16" x14ac:dyDescent="0.15">
      <c r="A45" s="176" t="s">
        <v>68</v>
      </c>
      <c r="B45" s="176">
        <f>'実質公債費比率（分子）の構造'!K$49</f>
        <v>0</v>
      </c>
      <c r="C45" s="176"/>
      <c r="D45" s="176"/>
      <c r="E45" s="176">
        <f>'実質公債費比率（分子）の構造'!L$49</f>
        <v>0</v>
      </c>
      <c r="F45" s="176"/>
      <c r="G45" s="176"/>
      <c r="H45" s="176">
        <f>'実質公債費比率（分子）の構造'!M$49</f>
        <v>4</v>
      </c>
      <c r="I45" s="176"/>
      <c r="J45" s="176"/>
      <c r="K45" s="176">
        <f>'実質公債費比率（分子）の構造'!N$49</f>
        <v>4</v>
      </c>
      <c r="L45" s="176"/>
      <c r="M45" s="176"/>
      <c r="N45" s="176">
        <f>'実質公債費比率（分子）の構造'!O$49</f>
        <v>4</v>
      </c>
      <c r="O45" s="176"/>
      <c r="P45" s="176"/>
    </row>
    <row r="46" spans="1:16" x14ac:dyDescent="0.15">
      <c r="A46" s="176" t="s">
        <v>69</v>
      </c>
      <c r="B46" s="176">
        <f>'実質公債費比率（分子）の構造'!K$48</f>
        <v>251</v>
      </c>
      <c r="C46" s="176"/>
      <c r="D46" s="176"/>
      <c r="E46" s="176">
        <f>'実質公債費比率（分子）の構造'!L$48</f>
        <v>280</v>
      </c>
      <c r="F46" s="176"/>
      <c r="G46" s="176"/>
      <c r="H46" s="176">
        <f>'実質公債費比率（分子）の構造'!M$48</f>
        <v>256</v>
      </c>
      <c r="I46" s="176"/>
      <c r="J46" s="176"/>
      <c r="K46" s="176">
        <f>'実質公債費比率（分子）の構造'!N$48</f>
        <v>235</v>
      </c>
      <c r="L46" s="176"/>
      <c r="M46" s="176"/>
      <c r="N46" s="176">
        <f>'実質公債費比率（分子）の構造'!O$48</f>
        <v>254</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759</v>
      </c>
      <c r="C49" s="176"/>
      <c r="D49" s="176"/>
      <c r="E49" s="176">
        <f>'実質公債費比率（分子）の構造'!L$45</f>
        <v>786</v>
      </c>
      <c r="F49" s="176"/>
      <c r="G49" s="176"/>
      <c r="H49" s="176">
        <f>'実質公債費比率（分子）の構造'!M$45</f>
        <v>816</v>
      </c>
      <c r="I49" s="176"/>
      <c r="J49" s="176"/>
      <c r="K49" s="176">
        <f>'実質公債費比率（分子）の構造'!N$45</f>
        <v>775</v>
      </c>
      <c r="L49" s="176"/>
      <c r="M49" s="176"/>
      <c r="N49" s="176">
        <f>'実質公債費比率（分子）の構造'!O$45</f>
        <v>789</v>
      </c>
      <c r="O49" s="176"/>
      <c r="P49" s="176"/>
    </row>
    <row r="50" spans="1:16" x14ac:dyDescent="0.15">
      <c r="A50" s="176" t="s">
        <v>73</v>
      </c>
      <c r="B50" s="176" t="e">
        <f>NA()</f>
        <v>#N/A</v>
      </c>
      <c r="C50" s="176">
        <f>IF(ISNUMBER('実質公債費比率（分子）の構造'!K$53),'実質公債費比率（分子）の構造'!K$53,NA())</f>
        <v>301</v>
      </c>
      <c r="D50" s="176" t="e">
        <f>NA()</f>
        <v>#N/A</v>
      </c>
      <c r="E50" s="176" t="e">
        <f>NA()</f>
        <v>#N/A</v>
      </c>
      <c r="F50" s="176">
        <f>IF(ISNUMBER('実質公債費比率（分子）の構造'!L$53),'実質公債費比率（分子）の構造'!L$53,NA())</f>
        <v>351</v>
      </c>
      <c r="G50" s="176" t="e">
        <f>NA()</f>
        <v>#N/A</v>
      </c>
      <c r="H50" s="176" t="e">
        <f>NA()</f>
        <v>#N/A</v>
      </c>
      <c r="I50" s="176">
        <f>IF(ISNUMBER('実質公債費比率（分子）の構造'!M$53),'実質公債費比率（分子）の構造'!M$53,NA())</f>
        <v>368</v>
      </c>
      <c r="J50" s="176" t="e">
        <f>NA()</f>
        <v>#N/A</v>
      </c>
      <c r="K50" s="176" t="e">
        <f>NA()</f>
        <v>#N/A</v>
      </c>
      <c r="L50" s="176">
        <f>IF(ISNUMBER('実質公債費比率（分子）の構造'!N$53),'実質公債費比率（分子）の構造'!N$53,NA())</f>
        <v>332</v>
      </c>
      <c r="M50" s="176" t="e">
        <f>NA()</f>
        <v>#N/A</v>
      </c>
      <c r="N50" s="176" t="e">
        <f>NA()</f>
        <v>#N/A</v>
      </c>
      <c r="O50" s="176">
        <f>IF(ISNUMBER('実質公債費比率（分子）の構造'!O$53),'実質公債費比率（分子）の構造'!O$53,NA())</f>
        <v>378</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6460</v>
      </c>
      <c r="E56" s="175"/>
      <c r="F56" s="175"/>
      <c r="G56" s="175">
        <f>'将来負担比率（分子）の構造'!J$52</f>
        <v>6189</v>
      </c>
      <c r="H56" s="175"/>
      <c r="I56" s="175"/>
      <c r="J56" s="175">
        <f>'将来負担比率（分子）の構造'!K$52</f>
        <v>6205</v>
      </c>
      <c r="K56" s="175"/>
      <c r="L56" s="175"/>
      <c r="M56" s="175">
        <f>'将来負担比率（分子）の構造'!L$52</f>
        <v>7110</v>
      </c>
      <c r="N56" s="175"/>
      <c r="O56" s="175"/>
      <c r="P56" s="175">
        <f>'将来負担比率（分子）の構造'!M$52</f>
        <v>7009</v>
      </c>
    </row>
    <row r="57" spans="1:16" x14ac:dyDescent="0.15">
      <c r="A57" s="175" t="s">
        <v>44</v>
      </c>
      <c r="B57" s="175"/>
      <c r="C57" s="175"/>
      <c r="D57" s="175">
        <f>'将来負担比率（分子）の構造'!I$51</f>
        <v>289</v>
      </c>
      <c r="E57" s="175"/>
      <c r="F57" s="175"/>
      <c r="G57" s="175">
        <f>'将来負担比率（分子）の構造'!J$51</f>
        <v>243</v>
      </c>
      <c r="H57" s="175"/>
      <c r="I57" s="175"/>
      <c r="J57" s="175">
        <f>'将来負担比率（分子）の構造'!K$51</f>
        <v>198</v>
      </c>
      <c r="K57" s="175"/>
      <c r="L57" s="175"/>
      <c r="M57" s="175">
        <f>'将来負担比率（分子）の構造'!L$51</f>
        <v>156</v>
      </c>
      <c r="N57" s="175"/>
      <c r="O57" s="175"/>
      <c r="P57" s="175">
        <f>'将来負担比率（分子）の構造'!M$51</f>
        <v>115</v>
      </c>
    </row>
    <row r="58" spans="1:16" x14ac:dyDescent="0.15">
      <c r="A58" s="175" t="s">
        <v>43</v>
      </c>
      <c r="B58" s="175"/>
      <c r="C58" s="175"/>
      <c r="D58" s="175">
        <f>'将来負担比率（分子）の構造'!I$50</f>
        <v>3467</v>
      </c>
      <c r="E58" s="175"/>
      <c r="F58" s="175"/>
      <c r="G58" s="175">
        <f>'将来負担比率（分子）の構造'!J$50</f>
        <v>3558</v>
      </c>
      <c r="H58" s="175"/>
      <c r="I58" s="175"/>
      <c r="J58" s="175">
        <f>'将来負担比率（分子）の構造'!K$50</f>
        <v>3412</v>
      </c>
      <c r="K58" s="175"/>
      <c r="L58" s="175"/>
      <c r="M58" s="175">
        <f>'将来負担比率（分子）の構造'!L$50</f>
        <v>4089</v>
      </c>
      <c r="N58" s="175"/>
      <c r="O58" s="175"/>
      <c r="P58" s="175">
        <f>'将来負担比率（分子）の構造'!M$50</f>
        <v>3964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635</v>
      </c>
      <c r="C62" s="175"/>
      <c r="D62" s="175"/>
      <c r="E62" s="175">
        <f>'将来負担比率（分子）の構造'!J$45</f>
        <v>683</v>
      </c>
      <c r="F62" s="175"/>
      <c r="G62" s="175"/>
      <c r="H62" s="175">
        <f>'将来負担比率（分子）の構造'!K$45</f>
        <v>647</v>
      </c>
      <c r="I62" s="175"/>
      <c r="J62" s="175"/>
      <c r="K62" s="175">
        <f>'将来負担比率（分子）の構造'!L$45</f>
        <v>648</v>
      </c>
      <c r="L62" s="175"/>
      <c r="M62" s="175"/>
      <c r="N62" s="175">
        <f>'将来負担比率（分子）の構造'!M$45</f>
        <v>511</v>
      </c>
      <c r="O62" s="175"/>
      <c r="P62" s="175"/>
    </row>
    <row r="63" spans="1:16" x14ac:dyDescent="0.15">
      <c r="A63" s="175" t="s">
        <v>36</v>
      </c>
      <c r="B63" s="175">
        <f>'将来負担比率（分子）の構造'!I$44</f>
        <v>36</v>
      </c>
      <c r="C63" s="175"/>
      <c r="D63" s="175"/>
      <c r="E63" s="175">
        <f>'将来負担比率（分子）の構造'!J$44</f>
        <v>49</v>
      </c>
      <c r="F63" s="175"/>
      <c r="G63" s="175"/>
      <c r="H63" s="175">
        <f>'将来負担比率（分子）の構造'!K$44</f>
        <v>44</v>
      </c>
      <c r="I63" s="175"/>
      <c r="J63" s="175"/>
      <c r="K63" s="175">
        <f>'将来負担比率（分子）の構造'!L$44</f>
        <v>72</v>
      </c>
      <c r="L63" s="175"/>
      <c r="M63" s="175"/>
      <c r="N63" s="175">
        <f>'将来負担比率（分子）の構造'!M$44</f>
        <v>68</v>
      </c>
      <c r="O63" s="175"/>
      <c r="P63" s="175"/>
    </row>
    <row r="64" spans="1:16" x14ac:dyDescent="0.15">
      <c r="A64" s="175" t="s">
        <v>35</v>
      </c>
      <c r="B64" s="175">
        <f>'将来負担比率（分子）の構造'!I$43</f>
        <v>2612</v>
      </c>
      <c r="C64" s="175"/>
      <c r="D64" s="175"/>
      <c r="E64" s="175">
        <f>'将来負担比率（分子）の構造'!J$43</f>
        <v>2561</v>
      </c>
      <c r="F64" s="175"/>
      <c r="G64" s="175"/>
      <c r="H64" s="175">
        <f>'将来負担比率（分子）の構造'!K$43</f>
        <v>2473</v>
      </c>
      <c r="I64" s="175"/>
      <c r="J64" s="175"/>
      <c r="K64" s="175">
        <f>'将来負担比率（分子）の構造'!L$43</f>
        <v>2194</v>
      </c>
      <c r="L64" s="175"/>
      <c r="M64" s="175"/>
      <c r="N64" s="175">
        <f>'将来負担比率（分子）の構造'!M$43</f>
        <v>1930</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7334</v>
      </c>
      <c r="C66" s="175"/>
      <c r="D66" s="175"/>
      <c r="E66" s="175">
        <f>'将来負担比率（分子）の構造'!J$41</f>
        <v>7130</v>
      </c>
      <c r="F66" s="175"/>
      <c r="G66" s="175"/>
      <c r="H66" s="175">
        <f>'将来負担比率（分子）の構造'!K$41</f>
        <v>7265</v>
      </c>
      <c r="I66" s="175"/>
      <c r="J66" s="175"/>
      <c r="K66" s="175">
        <f>'将来負担比率（分子）の構造'!L$41</f>
        <v>9508</v>
      </c>
      <c r="L66" s="175"/>
      <c r="M66" s="175"/>
      <c r="N66" s="175">
        <f>'将来負担比率（分子）の構造'!M$41</f>
        <v>9242</v>
      </c>
      <c r="O66" s="175"/>
      <c r="P66" s="175"/>
    </row>
    <row r="67" spans="1:16" x14ac:dyDescent="0.15">
      <c r="A67" s="175" t="s">
        <v>77</v>
      </c>
      <c r="B67" s="175" t="e">
        <f>NA()</f>
        <v>#N/A</v>
      </c>
      <c r="C67" s="175">
        <f>IF(ISNUMBER('将来負担比率（分子）の構造'!I$53), IF('将来負担比率（分子）の構造'!I$53 &lt; 0, 0, '将来負担比率（分子）の構造'!I$53), NA())</f>
        <v>400</v>
      </c>
      <c r="D67" s="175" t="e">
        <f>NA()</f>
        <v>#N/A</v>
      </c>
      <c r="E67" s="175" t="e">
        <f>NA()</f>
        <v>#N/A</v>
      </c>
      <c r="F67" s="175">
        <f>IF(ISNUMBER('将来負担比率（分子）の構造'!J$53), IF('将来負担比率（分子）の構造'!J$53 &lt; 0, 0, '将来負担比率（分子）の構造'!J$53), NA())</f>
        <v>435</v>
      </c>
      <c r="G67" s="175" t="e">
        <f>NA()</f>
        <v>#N/A</v>
      </c>
      <c r="H67" s="175" t="e">
        <f>NA()</f>
        <v>#N/A</v>
      </c>
      <c r="I67" s="175">
        <f>IF(ISNUMBER('将来負担比率（分子）の構造'!K$53), IF('将来負担比率（分子）の構造'!K$53 &lt; 0, 0, '将来負担比率（分子）の構造'!K$53), NA())</f>
        <v>614</v>
      </c>
      <c r="J67" s="175" t="e">
        <f>NA()</f>
        <v>#N/A</v>
      </c>
      <c r="K67" s="175" t="e">
        <f>NA()</f>
        <v>#N/A</v>
      </c>
      <c r="L67" s="175">
        <f>IF(ISNUMBER('将来負担比率（分子）の構造'!L$53), IF('将来負担比率（分子）の構造'!L$53 &lt; 0, 0, '将来負担比率（分子）の構造'!L$53), NA())</f>
        <v>1068</v>
      </c>
      <c r="M67" s="175" t="e">
        <f>NA()</f>
        <v>#N/A</v>
      </c>
      <c r="N67" s="175" t="e">
        <f>NA()</f>
        <v>#N/A</v>
      </c>
      <c r="O67" s="175">
        <f>IF(ISNUMBER('将来負担比率（分子）の構造'!M$53), IF('将来負担比率（分子）の構造'!M$53 &lt; 0, 0, '将来負担比率（分子）の構造'!M$53), NA())</f>
        <v>664</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1465</v>
      </c>
      <c r="C72" s="179">
        <f>基金残高に係る経年分析!G55</f>
        <v>1478</v>
      </c>
      <c r="D72" s="179">
        <f>基金残高に係る経年分析!H55</f>
        <v>1670</v>
      </c>
    </row>
    <row r="73" spans="1:16" x14ac:dyDescent="0.15">
      <c r="A73" s="178" t="s">
        <v>80</v>
      </c>
      <c r="B73" s="179">
        <f>基金残高に係る経年分析!F56</f>
        <v>500</v>
      </c>
      <c r="C73" s="179">
        <f>基金残高に係る経年分析!G56</f>
        <v>580</v>
      </c>
      <c r="D73" s="179">
        <f>基金残高に係る経年分析!H56</f>
        <v>280</v>
      </c>
    </row>
    <row r="74" spans="1:16" x14ac:dyDescent="0.15">
      <c r="A74" s="178" t="s">
        <v>81</v>
      </c>
      <c r="B74" s="179">
        <f>基金残高に係る経年分析!F57</f>
        <v>1447</v>
      </c>
      <c r="C74" s="179">
        <f>基金残高に係る経年分析!G57</f>
        <v>2031</v>
      </c>
      <c r="D74" s="179">
        <f>基金残高に係る経年分析!H57</f>
        <v>2013</v>
      </c>
    </row>
  </sheetData>
  <sheetProtection algorithmName="SHA-512" hashValue="SYYMOCTLKmpc09m4z+CEjSZ7VXt2SLzXZ/fAXnTXbHY41H/ho9zyn7qddUyvjM5d0knUkX0xD25LoKeL0bBv+Q==" saltValue="FNGbnQjzpXjiX8eefIcm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221</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222</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223</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224</v>
      </c>
      <c r="S4" s="674"/>
      <c r="T4" s="674"/>
      <c r="U4" s="674"/>
      <c r="V4" s="674"/>
      <c r="W4" s="674"/>
      <c r="X4" s="674"/>
      <c r="Y4" s="675"/>
      <c r="Z4" s="673" t="s">
        <v>225</v>
      </c>
      <c r="AA4" s="674"/>
      <c r="AB4" s="674"/>
      <c r="AC4" s="675"/>
      <c r="AD4" s="673" t="s">
        <v>226</v>
      </c>
      <c r="AE4" s="674"/>
      <c r="AF4" s="674"/>
      <c r="AG4" s="674"/>
      <c r="AH4" s="674"/>
      <c r="AI4" s="674"/>
      <c r="AJ4" s="674"/>
      <c r="AK4" s="675"/>
      <c r="AL4" s="673" t="s">
        <v>225</v>
      </c>
      <c r="AM4" s="674"/>
      <c r="AN4" s="674"/>
      <c r="AO4" s="675"/>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3" t="s">
        <v>230</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231</v>
      </c>
      <c r="C5" s="680"/>
      <c r="D5" s="680"/>
      <c r="E5" s="680"/>
      <c r="F5" s="680"/>
      <c r="G5" s="680"/>
      <c r="H5" s="680"/>
      <c r="I5" s="680"/>
      <c r="J5" s="680"/>
      <c r="K5" s="680"/>
      <c r="L5" s="680"/>
      <c r="M5" s="680"/>
      <c r="N5" s="680"/>
      <c r="O5" s="680"/>
      <c r="P5" s="680"/>
      <c r="Q5" s="681"/>
      <c r="R5" s="676">
        <v>957286</v>
      </c>
      <c r="S5" s="677"/>
      <c r="T5" s="677"/>
      <c r="U5" s="677"/>
      <c r="V5" s="677"/>
      <c r="W5" s="677"/>
      <c r="X5" s="677"/>
      <c r="Y5" s="702"/>
      <c r="Z5" s="715">
        <v>10.4</v>
      </c>
      <c r="AA5" s="715"/>
      <c r="AB5" s="715"/>
      <c r="AC5" s="715"/>
      <c r="AD5" s="716">
        <v>957286</v>
      </c>
      <c r="AE5" s="716"/>
      <c r="AF5" s="716"/>
      <c r="AG5" s="716"/>
      <c r="AH5" s="716"/>
      <c r="AI5" s="716"/>
      <c r="AJ5" s="716"/>
      <c r="AK5" s="716"/>
      <c r="AL5" s="703">
        <v>21.5</v>
      </c>
      <c r="AM5" s="685"/>
      <c r="AN5" s="685"/>
      <c r="AO5" s="704"/>
      <c r="AP5" s="679" t="s">
        <v>232</v>
      </c>
      <c r="AQ5" s="680"/>
      <c r="AR5" s="680"/>
      <c r="AS5" s="680"/>
      <c r="AT5" s="680"/>
      <c r="AU5" s="680"/>
      <c r="AV5" s="680"/>
      <c r="AW5" s="680"/>
      <c r="AX5" s="680"/>
      <c r="AY5" s="680"/>
      <c r="AZ5" s="680"/>
      <c r="BA5" s="680"/>
      <c r="BB5" s="680"/>
      <c r="BC5" s="680"/>
      <c r="BD5" s="680"/>
      <c r="BE5" s="680"/>
      <c r="BF5" s="681"/>
      <c r="BG5" s="621">
        <v>952400</v>
      </c>
      <c r="BH5" s="622"/>
      <c r="BI5" s="622"/>
      <c r="BJ5" s="622"/>
      <c r="BK5" s="622"/>
      <c r="BL5" s="622"/>
      <c r="BM5" s="622"/>
      <c r="BN5" s="623"/>
      <c r="BO5" s="659">
        <v>99.5</v>
      </c>
      <c r="BP5" s="659"/>
      <c r="BQ5" s="659"/>
      <c r="BR5" s="659"/>
      <c r="BS5" s="660">
        <v>32701</v>
      </c>
      <c r="BT5" s="660"/>
      <c r="BU5" s="660"/>
      <c r="BV5" s="660"/>
      <c r="BW5" s="660"/>
      <c r="BX5" s="660"/>
      <c r="BY5" s="660"/>
      <c r="BZ5" s="660"/>
      <c r="CA5" s="660"/>
      <c r="CB5" s="698"/>
      <c r="CD5" s="673" t="s">
        <v>227</v>
      </c>
      <c r="CE5" s="674"/>
      <c r="CF5" s="674"/>
      <c r="CG5" s="674"/>
      <c r="CH5" s="674"/>
      <c r="CI5" s="674"/>
      <c r="CJ5" s="674"/>
      <c r="CK5" s="674"/>
      <c r="CL5" s="674"/>
      <c r="CM5" s="674"/>
      <c r="CN5" s="674"/>
      <c r="CO5" s="674"/>
      <c r="CP5" s="674"/>
      <c r="CQ5" s="675"/>
      <c r="CR5" s="673" t="s">
        <v>233</v>
      </c>
      <c r="CS5" s="674"/>
      <c r="CT5" s="674"/>
      <c r="CU5" s="674"/>
      <c r="CV5" s="674"/>
      <c r="CW5" s="674"/>
      <c r="CX5" s="674"/>
      <c r="CY5" s="675"/>
      <c r="CZ5" s="673" t="s">
        <v>225</v>
      </c>
      <c r="DA5" s="674"/>
      <c r="DB5" s="674"/>
      <c r="DC5" s="675"/>
      <c r="DD5" s="673" t="s">
        <v>234</v>
      </c>
      <c r="DE5" s="674"/>
      <c r="DF5" s="674"/>
      <c r="DG5" s="674"/>
      <c r="DH5" s="674"/>
      <c r="DI5" s="674"/>
      <c r="DJ5" s="674"/>
      <c r="DK5" s="674"/>
      <c r="DL5" s="674"/>
      <c r="DM5" s="674"/>
      <c r="DN5" s="674"/>
      <c r="DO5" s="674"/>
      <c r="DP5" s="675"/>
      <c r="DQ5" s="673" t="s">
        <v>235</v>
      </c>
      <c r="DR5" s="674"/>
      <c r="DS5" s="674"/>
      <c r="DT5" s="674"/>
      <c r="DU5" s="674"/>
      <c r="DV5" s="674"/>
      <c r="DW5" s="674"/>
      <c r="DX5" s="674"/>
      <c r="DY5" s="674"/>
      <c r="DZ5" s="674"/>
      <c r="EA5" s="674"/>
      <c r="EB5" s="674"/>
      <c r="EC5" s="675"/>
    </row>
    <row r="6" spans="2:143" ht="11.25" customHeight="1" x14ac:dyDescent="0.15">
      <c r="B6" s="618" t="s">
        <v>236</v>
      </c>
      <c r="C6" s="619"/>
      <c r="D6" s="619"/>
      <c r="E6" s="619"/>
      <c r="F6" s="619"/>
      <c r="G6" s="619"/>
      <c r="H6" s="619"/>
      <c r="I6" s="619"/>
      <c r="J6" s="619"/>
      <c r="K6" s="619"/>
      <c r="L6" s="619"/>
      <c r="M6" s="619"/>
      <c r="N6" s="619"/>
      <c r="O6" s="619"/>
      <c r="P6" s="619"/>
      <c r="Q6" s="620"/>
      <c r="R6" s="621">
        <v>173798</v>
      </c>
      <c r="S6" s="622"/>
      <c r="T6" s="622"/>
      <c r="U6" s="622"/>
      <c r="V6" s="622"/>
      <c r="W6" s="622"/>
      <c r="X6" s="622"/>
      <c r="Y6" s="623"/>
      <c r="Z6" s="659">
        <v>1.9</v>
      </c>
      <c r="AA6" s="659"/>
      <c r="AB6" s="659"/>
      <c r="AC6" s="659"/>
      <c r="AD6" s="660">
        <v>173798</v>
      </c>
      <c r="AE6" s="660"/>
      <c r="AF6" s="660"/>
      <c r="AG6" s="660"/>
      <c r="AH6" s="660"/>
      <c r="AI6" s="660"/>
      <c r="AJ6" s="660"/>
      <c r="AK6" s="660"/>
      <c r="AL6" s="624">
        <v>3.9</v>
      </c>
      <c r="AM6" s="625"/>
      <c r="AN6" s="625"/>
      <c r="AO6" s="661"/>
      <c r="AP6" s="618" t="s">
        <v>237</v>
      </c>
      <c r="AQ6" s="619"/>
      <c r="AR6" s="619"/>
      <c r="AS6" s="619"/>
      <c r="AT6" s="619"/>
      <c r="AU6" s="619"/>
      <c r="AV6" s="619"/>
      <c r="AW6" s="619"/>
      <c r="AX6" s="619"/>
      <c r="AY6" s="619"/>
      <c r="AZ6" s="619"/>
      <c r="BA6" s="619"/>
      <c r="BB6" s="619"/>
      <c r="BC6" s="619"/>
      <c r="BD6" s="619"/>
      <c r="BE6" s="619"/>
      <c r="BF6" s="620"/>
      <c r="BG6" s="621">
        <v>952400</v>
      </c>
      <c r="BH6" s="622"/>
      <c r="BI6" s="622"/>
      <c r="BJ6" s="622"/>
      <c r="BK6" s="622"/>
      <c r="BL6" s="622"/>
      <c r="BM6" s="622"/>
      <c r="BN6" s="623"/>
      <c r="BO6" s="659">
        <v>99.5</v>
      </c>
      <c r="BP6" s="659"/>
      <c r="BQ6" s="659"/>
      <c r="BR6" s="659"/>
      <c r="BS6" s="660">
        <v>32701</v>
      </c>
      <c r="BT6" s="660"/>
      <c r="BU6" s="660"/>
      <c r="BV6" s="660"/>
      <c r="BW6" s="660"/>
      <c r="BX6" s="660"/>
      <c r="BY6" s="660"/>
      <c r="BZ6" s="660"/>
      <c r="CA6" s="660"/>
      <c r="CB6" s="698"/>
      <c r="CD6" s="679" t="s">
        <v>238</v>
      </c>
      <c r="CE6" s="680"/>
      <c r="CF6" s="680"/>
      <c r="CG6" s="680"/>
      <c r="CH6" s="680"/>
      <c r="CI6" s="680"/>
      <c r="CJ6" s="680"/>
      <c r="CK6" s="680"/>
      <c r="CL6" s="680"/>
      <c r="CM6" s="680"/>
      <c r="CN6" s="680"/>
      <c r="CO6" s="680"/>
      <c r="CP6" s="680"/>
      <c r="CQ6" s="681"/>
      <c r="CR6" s="621">
        <v>79406</v>
      </c>
      <c r="CS6" s="622"/>
      <c r="CT6" s="622"/>
      <c r="CU6" s="622"/>
      <c r="CV6" s="622"/>
      <c r="CW6" s="622"/>
      <c r="CX6" s="622"/>
      <c r="CY6" s="623"/>
      <c r="CZ6" s="703">
        <v>0.9</v>
      </c>
      <c r="DA6" s="685"/>
      <c r="DB6" s="685"/>
      <c r="DC6" s="705"/>
      <c r="DD6" s="627" t="s">
        <v>239</v>
      </c>
      <c r="DE6" s="622"/>
      <c r="DF6" s="622"/>
      <c r="DG6" s="622"/>
      <c r="DH6" s="622"/>
      <c r="DI6" s="622"/>
      <c r="DJ6" s="622"/>
      <c r="DK6" s="622"/>
      <c r="DL6" s="622"/>
      <c r="DM6" s="622"/>
      <c r="DN6" s="622"/>
      <c r="DO6" s="622"/>
      <c r="DP6" s="623"/>
      <c r="DQ6" s="627">
        <v>79406</v>
      </c>
      <c r="DR6" s="622"/>
      <c r="DS6" s="622"/>
      <c r="DT6" s="622"/>
      <c r="DU6" s="622"/>
      <c r="DV6" s="622"/>
      <c r="DW6" s="622"/>
      <c r="DX6" s="622"/>
      <c r="DY6" s="622"/>
      <c r="DZ6" s="622"/>
      <c r="EA6" s="622"/>
      <c r="EB6" s="622"/>
      <c r="EC6" s="658"/>
    </row>
    <row r="7" spans="2:143" ht="11.25" customHeight="1" x14ac:dyDescent="0.15">
      <c r="B7" s="618" t="s">
        <v>240</v>
      </c>
      <c r="C7" s="619"/>
      <c r="D7" s="619"/>
      <c r="E7" s="619"/>
      <c r="F7" s="619"/>
      <c r="G7" s="619"/>
      <c r="H7" s="619"/>
      <c r="I7" s="619"/>
      <c r="J7" s="619"/>
      <c r="K7" s="619"/>
      <c r="L7" s="619"/>
      <c r="M7" s="619"/>
      <c r="N7" s="619"/>
      <c r="O7" s="619"/>
      <c r="P7" s="619"/>
      <c r="Q7" s="620"/>
      <c r="R7" s="621">
        <v>309</v>
      </c>
      <c r="S7" s="622"/>
      <c r="T7" s="622"/>
      <c r="U7" s="622"/>
      <c r="V7" s="622"/>
      <c r="W7" s="622"/>
      <c r="X7" s="622"/>
      <c r="Y7" s="623"/>
      <c r="Z7" s="659">
        <v>0</v>
      </c>
      <c r="AA7" s="659"/>
      <c r="AB7" s="659"/>
      <c r="AC7" s="659"/>
      <c r="AD7" s="660">
        <v>309</v>
      </c>
      <c r="AE7" s="660"/>
      <c r="AF7" s="660"/>
      <c r="AG7" s="660"/>
      <c r="AH7" s="660"/>
      <c r="AI7" s="660"/>
      <c r="AJ7" s="660"/>
      <c r="AK7" s="660"/>
      <c r="AL7" s="624">
        <v>0</v>
      </c>
      <c r="AM7" s="625"/>
      <c r="AN7" s="625"/>
      <c r="AO7" s="661"/>
      <c r="AP7" s="618" t="s">
        <v>241</v>
      </c>
      <c r="AQ7" s="619"/>
      <c r="AR7" s="619"/>
      <c r="AS7" s="619"/>
      <c r="AT7" s="619"/>
      <c r="AU7" s="619"/>
      <c r="AV7" s="619"/>
      <c r="AW7" s="619"/>
      <c r="AX7" s="619"/>
      <c r="AY7" s="619"/>
      <c r="AZ7" s="619"/>
      <c r="BA7" s="619"/>
      <c r="BB7" s="619"/>
      <c r="BC7" s="619"/>
      <c r="BD7" s="619"/>
      <c r="BE7" s="619"/>
      <c r="BF7" s="620"/>
      <c r="BG7" s="621">
        <v>411877</v>
      </c>
      <c r="BH7" s="622"/>
      <c r="BI7" s="622"/>
      <c r="BJ7" s="622"/>
      <c r="BK7" s="622"/>
      <c r="BL7" s="622"/>
      <c r="BM7" s="622"/>
      <c r="BN7" s="623"/>
      <c r="BO7" s="659">
        <v>43</v>
      </c>
      <c r="BP7" s="659"/>
      <c r="BQ7" s="659"/>
      <c r="BR7" s="659"/>
      <c r="BS7" s="660">
        <v>32701</v>
      </c>
      <c r="BT7" s="660"/>
      <c r="BU7" s="660"/>
      <c r="BV7" s="660"/>
      <c r="BW7" s="660"/>
      <c r="BX7" s="660"/>
      <c r="BY7" s="660"/>
      <c r="BZ7" s="660"/>
      <c r="CA7" s="660"/>
      <c r="CB7" s="698"/>
      <c r="CD7" s="618" t="s">
        <v>242</v>
      </c>
      <c r="CE7" s="619"/>
      <c r="CF7" s="619"/>
      <c r="CG7" s="619"/>
      <c r="CH7" s="619"/>
      <c r="CI7" s="619"/>
      <c r="CJ7" s="619"/>
      <c r="CK7" s="619"/>
      <c r="CL7" s="619"/>
      <c r="CM7" s="619"/>
      <c r="CN7" s="619"/>
      <c r="CO7" s="619"/>
      <c r="CP7" s="619"/>
      <c r="CQ7" s="620"/>
      <c r="CR7" s="621">
        <v>2193091</v>
      </c>
      <c r="CS7" s="622"/>
      <c r="CT7" s="622"/>
      <c r="CU7" s="622"/>
      <c r="CV7" s="622"/>
      <c r="CW7" s="622"/>
      <c r="CX7" s="622"/>
      <c r="CY7" s="623"/>
      <c r="CZ7" s="659">
        <v>24.8</v>
      </c>
      <c r="DA7" s="659"/>
      <c r="DB7" s="659"/>
      <c r="DC7" s="659"/>
      <c r="DD7" s="627">
        <v>574038</v>
      </c>
      <c r="DE7" s="622"/>
      <c r="DF7" s="622"/>
      <c r="DG7" s="622"/>
      <c r="DH7" s="622"/>
      <c r="DI7" s="622"/>
      <c r="DJ7" s="622"/>
      <c r="DK7" s="622"/>
      <c r="DL7" s="622"/>
      <c r="DM7" s="622"/>
      <c r="DN7" s="622"/>
      <c r="DO7" s="622"/>
      <c r="DP7" s="623"/>
      <c r="DQ7" s="627">
        <v>963348</v>
      </c>
      <c r="DR7" s="622"/>
      <c r="DS7" s="622"/>
      <c r="DT7" s="622"/>
      <c r="DU7" s="622"/>
      <c r="DV7" s="622"/>
      <c r="DW7" s="622"/>
      <c r="DX7" s="622"/>
      <c r="DY7" s="622"/>
      <c r="DZ7" s="622"/>
      <c r="EA7" s="622"/>
      <c r="EB7" s="622"/>
      <c r="EC7" s="658"/>
    </row>
    <row r="8" spans="2:143" ht="11.25" customHeight="1" x14ac:dyDescent="0.15">
      <c r="B8" s="618" t="s">
        <v>243</v>
      </c>
      <c r="C8" s="619"/>
      <c r="D8" s="619"/>
      <c r="E8" s="619"/>
      <c r="F8" s="619"/>
      <c r="G8" s="619"/>
      <c r="H8" s="619"/>
      <c r="I8" s="619"/>
      <c r="J8" s="619"/>
      <c r="K8" s="619"/>
      <c r="L8" s="619"/>
      <c r="M8" s="619"/>
      <c r="N8" s="619"/>
      <c r="O8" s="619"/>
      <c r="P8" s="619"/>
      <c r="Q8" s="620"/>
      <c r="R8" s="621">
        <v>2284</v>
      </c>
      <c r="S8" s="622"/>
      <c r="T8" s="622"/>
      <c r="U8" s="622"/>
      <c r="V8" s="622"/>
      <c r="W8" s="622"/>
      <c r="X8" s="622"/>
      <c r="Y8" s="623"/>
      <c r="Z8" s="659">
        <v>0</v>
      </c>
      <c r="AA8" s="659"/>
      <c r="AB8" s="659"/>
      <c r="AC8" s="659"/>
      <c r="AD8" s="660">
        <v>2284</v>
      </c>
      <c r="AE8" s="660"/>
      <c r="AF8" s="660"/>
      <c r="AG8" s="660"/>
      <c r="AH8" s="660"/>
      <c r="AI8" s="660"/>
      <c r="AJ8" s="660"/>
      <c r="AK8" s="660"/>
      <c r="AL8" s="624">
        <v>0.1</v>
      </c>
      <c r="AM8" s="625"/>
      <c r="AN8" s="625"/>
      <c r="AO8" s="661"/>
      <c r="AP8" s="618" t="s">
        <v>244</v>
      </c>
      <c r="AQ8" s="619"/>
      <c r="AR8" s="619"/>
      <c r="AS8" s="619"/>
      <c r="AT8" s="619"/>
      <c r="AU8" s="619"/>
      <c r="AV8" s="619"/>
      <c r="AW8" s="619"/>
      <c r="AX8" s="619"/>
      <c r="AY8" s="619"/>
      <c r="AZ8" s="619"/>
      <c r="BA8" s="619"/>
      <c r="BB8" s="619"/>
      <c r="BC8" s="619"/>
      <c r="BD8" s="619"/>
      <c r="BE8" s="619"/>
      <c r="BF8" s="620"/>
      <c r="BG8" s="621">
        <v>9002</v>
      </c>
      <c r="BH8" s="622"/>
      <c r="BI8" s="622"/>
      <c r="BJ8" s="622"/>
      <c r="BK8" s="622"/>
      <c r="BL8" s="622"/>
      <c r="BM8" s="622"/>
      <c r="BN8" s="623"/>
      <c r="BO8" s="659">
        <v>0.9</v>
      </c>
      <c r="BP8" s="659"/>
      <c r="BQ8" s="659"/>
      <c r="BR8" s="659"/>
      <c r="BS8" s="660" t="s">
        <v>239</v>
      </c>
      <c r="BT8" s="660"/>
      <c r="BU8" s="660"/>
      <c r="BV8" s="660"/>
      <c r="BW8" s="660"/>
      <c r="BX8" s="660"/>
      <c r="BY8" s="660"/>
      <c r="BZ8" s="660"/>
      <c r="CA8" s="660"/>
      <c r="CB8" s="698"/>
      <c r="CD8" s="618" t="s">
        <v>245</v>
      </c>
      <c r="CE8" s="619"/>
      <c r="CF8" s="619"/>
      <c r="CG8" s="619"/>
      <c r="CH8" s="619"/>
      <c r="CI8" s="619"/>
      <c r="CJ8" s="619"/>
      <c r="CK8" s="619"/>
      <c r="CL8" s="619"/>
      <c r="CM8" s="619"/>
      <c r="CN8" s="619"/>
      <c r="CO8" s="619"/>
      <c r="CP8" s="619"/>
      <c r="CQ8" s="620"/>
      <c r="CR8" s="621">
        <v>1292867</v>
      </c>
      <c r="CS8" s="622"/>
      <c r="CT8" s="622"/>
      <c r="CU8" s="622"/>
      <c r="CV8" s="622"/>
      <c r="CW8" s="622"/>
      <c r="CX8" s="622"/>
      <c r="CY8" s="623"/>
      <c r="CZ8" s="659">
        <v>14.6</v>
      </c>
      <c r="DA8" s="659"/>
      <c r="DB8" s="659"/>
      <c r="DC8" s="659"/>
      <c r="DD8" s="627">
        <v>1042</v>
      </c>
      <c r="DE8" s="622"/>
      <c r="DF8" s="622"/>
      <c r="DG8" s="622"/>
      <c r="DH8" s="622"/>
      <c r="DI8" s="622"/>
      <c r="DJ8" s="622"/>
      <c r="DK8" s="622"/>
      <c r="DL8" s="622"/>
      <c r="DM8" s="622"/>
      <c r="DN8" s="622"/>
      <c r="DO8" s="622"/>
      <c r="DP8" s="623"/>
      <c r="DQ8" s="627">
        <v>727679</v>
      </c>
      <c r="DR8" s="622"/>
      <c r="DS8" s="622"/>
      <c r="DT8" s="622"/>
      <c r="DU8" s="622"/>
      <c r="DV8" s="622"/>
      <c r="DW8" s="622"/>
      <c r="DX8" s="622"/>
      <c r="DY8" s="622"/>
      <c r="DZ8" s="622"/>
      <c r="EA8" s="622"/>
      <c r="EB8" s="622"/>
      <c r="EC8" s="658"/>
    </row>
    <row r="9" spans="2:143" ht="11.25" customHeight="1" x14ac:dyDescent="0.15">
      <c r="B9" s="618" t="s">
        <v>246</v>
      </c>
      <c r="C9" s="619"/>
      <c r="D9" s="619"/>
      <c r="E9" s="619"/>
      <c r="F9" s="619"/>
      <c r="G9" s="619"/>
      <c r="H9" s="619"/>
      <c r="I9" s="619"/>
      <c r="J9" s="619"/>
      <c r="K9" s="619"/>
      <c r="L9" s="619"/>
      <c r="M9" s="619"/>
      <c r="N9" s="619"/>
      <c r="O9" s="619"/>
      <c r="P9" s="619"/>
      <c r="Q9" s="620"/>
      <c r="R9" s="621">
        <v>1852</v>
      </c>
      <c r="S9" s="622"/>
      <c r="T9" s="622"/>
      <c r="U9" s="622"/>
      <c r="V9" s="622"/>
      <c r="W9" s="622"/>
      <c r="X9" s="622"/>
      <c r="Y9" s="623"/>
      <c r="Z9" s="659">
        <v>0</v>
      </c>
      <c r="AA9" s="659"/>
      <c r="AB9" s="659"/>
      <c r="AC9" s="659"/>
      <c r="AD9" s="660">
        <v>1852</v>
      </c>
      <c r="AE9" s="660"/>
      <c r="AF9" s="660"/>
      <c r="AG9" s="660"/>
      <c r="AH9" s="660"/>
      <c r="AI9" s="660"/>
      <c r="AJ9" s="660"/>
      <c r="AK9" s="660"/>
      <c r="AL9" s="624">
        <v>0</v>
      </c>
      <c r="AM9" s="625"/>
      <c r="AN9" s="625"/>
      <c r="AO9" s="661"/>
      <c r="AP9" s="618" t="s">
        <v>247</v>
      </c>
      <c r="AQ9" s="619"/>
      <c r="AR9" s="619"/>
      <c r="AS9" s="619"/>
      <c r="AT9" s="619"/>
      <c r="AU9" s="619"/>
      <c r="AV9" s="619"/>
      <c r="AW9" s="619"/>
      <c r="AX9" s="619"/>
      <c r="AY9" s="619"/>
      <c r="AZ9" s="619"/>
      <c r="BA9" s="619"/>
      <c r="BB9" s="619"/>
      <c r="BC9" s="619"/>
      <c r="BD9" s="619"/>
      <c r="BE9" s="619"/>
      <c r="BF9" s="620"/>
      <c r="BG9" s="621">
        <v>327294</v>
      </c>
      <c r="BH9" s="622"/>
      <c r="BI9" s="622"/>
      <c r="BJ9" s="622"/>
      <c r="BK9" s="622"/>
      <c r="BL9" s="622"/>
      <c r="BM9" s="622"/>
      <c r="BN9" s="623"/>
      <c r="BO9" s="659">
        <v>34.200000000000003</v>
      </c>
      <c r="BP9" s="659"/>
      <c r="BQ9" s="659"/>
      <c r="BR9" s="659"/>
      <c r="BS9" s="660" t="s">
        <v>239</v>
      </c>
      <c r="BT9" s="660"/>
      <c r="BU9" s="660"/>
      <c r="BV9" s="660"/>
      <c r="BW9" s="660"/>
      <c r="BX9" s="660"/>
      <c r="BY9" s="660"/>
      <c r="BZ9" s="660"/>
      <c r="CA9" s="660"/>
      <c r="CB9" s="698"/>
      <c r="CD9" s="618" t="s">
        <v>248</v>
      </c>
      <c r="CE9" s="619"/>
      <c r="CF9" s="619"/>
      <c r="CG9" s="619"/>
      <c r="CH9" s="619"/>
      <c r="CI9" s="619"/>
      <c r="CJ9" s="619"/>
      <c r="CK9" s="619"/>
      <c r="CL9" s="619"/>
      <c r="CM9" s="619"/>
      <c r="CN9" s="619"/>
      <c r="CO9" s="619"/>
      <c r="CP9" s="619"/>
      <c r="CQ9" s="620"/>
      <c r="CR9" s="621">
        <v>949166</v>
      </c>
      <c r="CS9" s="622"/>
      <c r="CT9" s="622"/>
      <c r="CU9" s="622"/>
      <c r="CV9" s="622"/>
      <c r="CW9" s="622"/>
      <c r="CX9" s="622"/>
      <c r="CY9" s="623"/>
      <c r="CZ9" s="659">
        <v>10.7</v>
      </c>
      <c r="DA9" s="659"/>
      <c r="DB9" s="659"/>
      <c r="DC9" s="659"/>
      <c r="DD9" s="627" t="s">
        <v>239</v>
      </c>
      <c r="DE9" s="622"/>
      <c r="DF9" s="622"/>
      <c r="DG9" s="622"/>
      <c r="DH9" s="622"/>
      <c r="DI9" s="622"/>
      <c r="DJ9" s="622"/>
      <c r="DK9" s="622"/>
      <c r="DL9" s="622"/>
      <c r="DM9" s="622"/>
      <c r="DN9" s="622"/>
      <c r="DO9" s="622"/>
      <c r="DP9" s="623"/>
      <c r="DQ9" s="627">
        <v>878719</v>
      </c>
      <c r="DR9" s="622"/>
      <c r="DS9" s="622"/>
      <c r="DT9" s="622"/>
      <c r="DU9" s="622"/>
      <c r="DV9" s="622"/>
      <c r="DW9" s="622"/>
      <c r="DX9" s="622"/>
      <c r="DY9" s="622"/>
      <c r="DZ9" s="622"/>
      <c r="EA9" s="622"/>
      <c r="EB9" s="622"/>
      <c r="EC9" s="658"/>
    </row>
    <row r="10" spans="2:143" ht="11.25" customHeight="1" x14ac:dyDescent="0.15">
      <c r="B10" s="618" t="s">
        <v>249</v>
      </c>
      <c r="C10" s="619"/>
      <c r="D10" s="619"/>
      <c r="E10" s="619"/>
      <c r="F10" s="619"/>
      <c r="G10" s="619"/>
      <c r="H10" s="619"/>
      <c r="I10" s="619"/>
      <c r="J10" s="619"/>
      <c r="K10" s="619"/>
      <c r="L10" s="619"/>
      <c r="M10" s="619"/>
      <c r="N10" s="619"/>
      <c r="O10" s="619"/>
      <c r="P10" s="619"/>
      <c r="Q10" s="620"/>
      <c r="R10" s="621" t="s">
        <v>239</v>
      </c>
      <c r="S10" s="622"/>
      <c r="T10" s="622"/>
      <c r="U10" s="622"/>
      <c r="V10" s="622"/>
      <c r="W10" s="622"/>
      <c r="X10" s="622"/>
      <c r="Y10" s="623"/>
      <c r="Z10" s="659" t="s">
        <v>239</v>
      </c>
      <c r="AA10" s="659"/>
      <c r="AB10" s="659"/>
      <c r="AC10" s="659"/>
      <c r="AD10" s="660" t="s">
        <v>239</v>
      </c>
      <c r="AE10" s="660"/>
      <c r="AF10" s="660"/>
      <c r="AG10" s="660"/>
      <c r="AH10" s="660"/>
      <c r="AI10" s="660"/>
      <c r="AJ10" s="660"/>
      <c r="AK10" s="660"/>
      <c r="AL10" s="624" t="s">
        <v>239</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29799</v>
      </c>
      <c r="BH10" s="622"/>
      <c r="BI10" s="622"/>
      <c r="BJ10" s="622"/>
      <c r="BK10" s="622"/>
      <c r="BL10" s="622"/>
      <c r="BM10" s="622"/>
      <c r="BN10" s="623"/>
      <c r="BO10" s="659">
        <v>3.1</v>
      </c>
      <c r="BP10" s="659"/>
      <c r="BQ10" s="659"/>
      <c r="BR10" s="659"/>
      <c r="BS10" s="660" t="s">
        <v>239</v>
      </c>
      <c r="BT10" s="660"/>
      <c r="BU10" s="660"/>
      <c r="BV10" s="660"/>
      <c r="BW10" s="660"/>
      <c r="BX10" s="660"/>
      <c r="BY10" s="660"/>
      <c r="BZ10" s="660"/>
      <c r="CA10" s="660"/>
      <c r="CB10" s="698"/>
      <c r="CD10" s="618" t="s">
        <v>251</v>
      </c>
      <c r="CE10" s="619"/>
      <c r="CF10" s="619"/>
      <c r="CG10" s="619"/>
      <c r="CH10" s="619"/>
      <c r="CI10" s="619"/>
      <c r="CJ10" s="619"/>
      <c r="CK10" s="619"/>
      <c r="CL10" s="619"/>
      <c r="CM10" s="619"/>
      <c r="CN10" s="619"/>
      <c r="CO10" s="619"/>
      <c r="CP10" s="619"/>
      <c r="CQ10" s="620"/>
      <c r="CR10" s="621">
        <v>14430</v>
      </c>
      <c r="CS10" s="622"/>
      <c r="CT10" s="622"/>
      <c r="CU10" s="622"/>
      <c r="CV10" s="622"/>
      <c r="CW10" s="622"/>
      <c r="CX10" s="622"/>
      <c r="CY10" s="623"/>
      <c r="CZ10" s="659">
        <v>0.2</v>
      </c>
      <c r="DA10" s="659"/>
      <c r="DB10" s="659"/>
      <c r="DC10" s="659"/>
      <c r="DD10" s="627">
        <v>5115</v>
      </c>
      <c r="DE10" s="622"/>
      <c r="DF10" s="622"/>
      <c r="DG10" s="622"/>
      <c r="DH10" s="622"/>
      <c r="DI10" s="622"/>
      <c r="DJ10" s="622"/>
      <c r="DK10" s="622"/>
      <c r="DL10" s="622"/>
      <c r="DM10" s="622"/>
      <c r="DN10" s="622"/>
      <c r="DO10" s="622"/>
      <c r="DP10" s="623"/>
      <c r="DQ10" s="627">
        <v>9298</v>
      </c>
      <c r="DR10" s="622"/>
      <c r="DS10" s="622"/>
      <c r="DT10" s="622"/>
      <c r="DU10" s="622"/>
      <c r="DV10" s="622"/>
      <c r="DW10" s="622"/>
      <c r="DX10" s="622"/>
      <c r="DY10" s="622"/>
      <c r="DZ10" s="622"/>
      <c r="EA10" s="622"/>
      <c r="EB10" s="622"/>
      <c r="EC10" s="658"/>
    </row>
    <row r="11" spans="2:143" ht="11.25" customHeight="1" x14ac:dyDescent="0.15">
      <c r="B11" s="618" t="s">
        <v>252</v>
      </c>
      <c r="C11" s="619"/>
      <c r="D11" s="619"/>
      <c r="E11" s="619"/>
      <c r="F11" s="619"/>
      <c r="G11" s="619"/>
      <c r="H11" s="619"/>
      <c r="I11" s="619"/>
      <c r="J11" s="619"/>
      <c r="K11" s="619"/>
      <c r="L11" s="619"/>
      <c r="M11" s="619"/>
      <c r="N11" s="619"/>
      <c r="O11" s="619"/>
      <c r="P11" s="619"/>
      <c r="Q11" s="620"/>
      <c r="R11" s="621">
        <v>149227</v>
      </c>
      <c r="S11" s="622"/>
      <c r="T11" s="622"/>
      <c r="U11" s="622"/>
      <c r="V11" s="622"/>
      <c r="W11" s="622"/>
      <c r="X11" s="622"/>
      <c r="Y11" s="623"/>
      <c r="Z11" s="624">
        <v>1.6</v>
      </c>
      <c r="AA11" s="625"/>
      <c r="AB11" s="625"/>
      <c r="AC11" s="626"/>
      <c r="AD11" s="627">
        <v>149227</v>
      </c>
      <c r="AE11" s="622"/>
      <c r="AF11" s="622"/>
      <c r="AG11" s="622"/>
      <c r="AH11" s="622"/>
      <c r="AI11" s="622"/>
      <c r="AJ11" s="622"/>
      <c r="AK11" s="623"/>
      <c r="AL11" s="624">
        <v>3.4</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45782</v>
      </c>
      <c r="BH11" s="622"/>
      <c r="BI11" s="622"/>
      <c r="BJ11" s="622"/>
      <c r="BK11" s="622"/>
      <c r="BL11" s="622"/>
      <c r="BM11" s="622"/>
      <c r="BN11" s="623"/>
      <c r="BO11" s="659">
        <v>4.8</v>
      </c>
      <c r="BP11" s="659"/>
      <c r="BQ11" s="659"/>
      <c r="BR11" s="659"/>
      <c r="BS11" s="660">
        <v>32701</v>
      </c>
      <c r="BT11" s="660"/>
      <c r="BU11" s="660"/>
      <c r="BV11" s="660"/>
      <c r="BW11" s="660"/>
      <c r="BX11" s="660"/>
      <c r="BY11" s="660"/>
      <c r="BZ11" s="660"/>
      <c r="CA11" s="660"/>
      <c r="CB11" s="698"/>
      <c r="CD11" s="618" t="s">
        <v>254</v>
      </c>
      <c r="CE11" s="619"/>
      <c r="CF11" s="619"/>
      <c r="CG11" s="619"/>
      <c r="CH11" s="619"/>
      <c r="CI11" s="619"/>
      <c r="CJ11" s="619"/>
      <c r="CK11" s="619"/>
      <c r="CL11" s="619"/>
      <c r="CM11" s="619"/>
      <c r="CN11" s="619"/>
      <c r="CO11" s="619"/>
      <c r="CP11" s="619"/>
      <c r="CQ11" s="620"/>
      <c r="CR11" s="621">
        <v>693886</v>
      </c>
      <c r="CS11" s="622"/>
      <c r="CT11" s="622"/>
      <c r="CU11" s="622"/>
      <c r="CV11" s="622"/>
      <c r="CW11" s="622"/>
      <c r="CX11" s="622"/>
      <c r="CY11" s="623"/>
      <c r="CZ11" s="659">
        <v>7.8</v>
      </c>
      <c r="DA11" s="659"/>
      <c r="DB11" s="659"/>
      <c r="DC11" s="659"/>
      <c r="DD11" s="627">
        <v>217388</v>
      </c>
      <c r="DE11" s="622"/>
      <c r="DF11" s="622"/>
      <c r="DG11" s="622"/>
      <c r="DH11" s="622"/>
      <c r="DI11" s="622"/>
      <c r="DJ11" s="622"/>
      <c r="DK11" s="622"/>
      <c r="DL11" s="622"/>
      <c r="DM11" s="622"/>
      <c r="DN11" s="622"/>
      <c r="DO11" s="622"/>
      <c r="DP11" s="623"/>
      <c r="DQ11" s="627">
        <v>328804</v>
      </c>
      <c r="DR11" s="622"/>
      <c r="DS11" s="622"/>
      <c r="DT11" s="622"/>
      <c r="DU11" s="622"/>
      <c r="DV11" s="622"/>
      <c r="DW11" s="622"/>
      <c r="DX11" s="622"/>
      <c r="DY11" s="622"/>
      <c r="DZ11" s="622"/>
      <c r="EA11" s="622"/>
      <c r="EB11" s="622"/>
      <c r="EC11" s="658"/>
    </row>
    <row r="12" spans="2:143" ht="11.25" customHeight="1" x14ac:dyDescent="0.15">
      <c r="B12" s="618" t="s">
        <v>255</v>
      </c>
      <c r="C12" s="619"/>
      <c r="D12" s="619"/>
      <c r="E12" s="619"/>
      <c r="F12" s="619"/>
      <c r="G12" s="619"/>
      <c r="H12" s="619"/>
      <c r="I12" s="619"/>
      <c r="J12" s="619"/>
      <c r="K12" s="619"/>
      <c r="L12" s="619"/>
      <c r="M12" s="619"/>
      <c r="N12" s="619"/>
      <c r="O12" s="619"/>
      <c r="P12" s="619"/>
      <c r="Q12" s="620"/>
      <c r="R12" s="621" t="s">
        <v>239</v>
      </c>
      <c r="S12" s="622"/>
      <c r="T12" s="622"/>
      <c r="U12" s="622"/>
      <c r="V12" s="622"/>
      <c r="W12" s="622"/>
      <c r="X12" s="622"/>
      <c r="Y12" s="623"/>
      <c r="Z12" s="659" t="s">
        <v>239</v>
      </c>
      <c r="AA12" s="659"/>
      <c r="AB12" s="659"/>
      <c r="AC12" s="659"/>
      <c r="AD12" s="660" t="s">
        <v>239</v>
      </c>
      <c r="AE12" s="660"/>
      <c r="AF12" s="660"/>
      <c r="AG12" s="660"/>
      <c r="AH12" s="660"/>
      <c r="AI12" s="660"/>
      <c r="AJ12" s="660"/>
      <c r="AK12" s="660"/>
      <c r="AL12" s="624" t="s">
        <v>130</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463346</v>
      </c>
      <c r="BH12" s="622"/>
      <c r="BI12" s="622"/>
      <c r="BJ12" s="622"/>
      <c r="BK12" s="622"/>
      <c r="BL12" s="622"/>
      <c r="BM12" s="622"/>
      <c r="BN12" s="623"/>
      <c r="BO12" s="659">
        <v>48.4</v>
      </c>
      <c r="BP12" s="659"/>
      <c r="BQ12" s="659"/>
      <c r="BR12" s="659"/>
      <c r="BS12" s="660" t="s">
        <v>239</v>
      </c>
      <c r="BT12" s="660"/>
      <c r="BU12" s="660"/>
      <c r="BV12" s="660"/>
      <c r="BW12" s="660"/>
      <c r="BX12" s="660"/>
      <c r="BY12" s="660"/>
      <c r="BZ12" s="660"/>
      <c r="CA12" s="660"/>
      <c r="CB12" s="698"/>
      <c r="CD12" s="618" t="s">
        <v>257</v>
      </c>
      <c r="CE12" s="619"/>
      <c r="CF12" s="619"/>
      <c r="CG12" s="619"/>
      <c r="CH12" s="619"/>
      <c r="CI12" s="619"/>
      <c r="CJ12" s="619"/>
      <c r="CK12" s="619"/>
      <c r="CL12" s="619"/>
      <c r="CM12" s="619"/>
      <c r="CN12" s="619"/>
      <c r="CO12" s="619"/>
      <c r="CP12" s="619"/>
      <c r="CQ12" s="620"/>
      <c r="CR12" s="621">
        <v>281750</v>
      </c>
      <c r="CS12" s="622"/>
      <c r="CT12" s="622"/>
      <c r="CU12" s="622"/>
      <c r="CV12" s="622"/>
      <c r="CW12" s="622"/>
      <c r="CX12" s="622"/>
      <c r="CY12" s="623"/>
      <c r="CZ12" s="659">
        <v>3.2</v>
      </c>
      <c r="DA12" s="659"/>
      <c r="DB12" s="659"/>
      <c r="DC12" s="659"/>
      <c r="DD12" s="627" t="s">
        <v>239</v>
      </c>
      <c r="DE12" s="622"/>
      <c r="DF12" s="622"/>
      <c r="DG12" s="622"/>
      <c r="DH12" s="622"/>
      <c r="DI12" s="622"/>
      <c r="DJ12" s="622"/>
      <c r="DK12" s="622"/>
      <c r="DL12" s="622"/>
      <c r="DM12" s="622"/>
      <c r="DN12" s="622"/>
      <c r="DO12" s="622"/>
      <c r="DP12" s="623"/>
      <c r="DQ12" s="627">
        <v>58964</v>
      </c>
      <c r="DR12" s="622"/>
      <c r="DS12" s="622"/>
      <c r="DT12" s="622"/>
      <c r="DU12" s="622"/>
      <c r="DV12" s="622"/>
      <c r="DW12" s="622"/>
      <c r="DX12" s="622"/>
      <c r="DY12" s="622"/>
      <c r="DZ12" s="622"/>
      <c r="EA12" s="622"/>
      <c r="EB12" s="622"/>
      <c r="EC12" s="658"/>
    </row>
    <row r="13" spans="2:143" ht="11.25" customHeight="1" x14ac:dyDescent="0.15">
      <c r="B13" s="618" t="s">
        <v>258</v>
      </c>
      <c r="C13" s="619"/>
      <c r="D13" s="619"/>
      <c r="E13" s="619"/>
      <c r="F13" s="619"/>
      <c r="G13" s="619"/>
      <c r="H13" s="619"/>
      <c r="I13" s="619"/>
      <c r="J13" s="619"/>
      <c r="K13" s="619"/>
      <c r="L13" s="619"/>
      <c r="M13" s="619"/>
      <c r="N13" s="619"/>
      <c r="O13" s="619"/>
      <c r="P13" s="619"/>
      <c r="Q13" s="620"/>
      <c r="R13" s="621" t="s">
        <v>239</v>
      </c>
      <c r="S13" s="622"/>
      <c r="T13" s="622"/>
      <c r="U13" s="622"/>
      <c r="V13" s="622"/>
      <c r="W13" s="622"/>
      <c r="X13" s="622"/>
      <c r="Y13" s="623"/>
      <c r="Z13" s="659" t="s">
        <v>239</v>
      </c>
      <c r="AA13" s="659"/>
      <c r="AB13" s="659"/>
      <c r="AC13" s="659"/>
      <c r="AD13" s="660" t="s">
        <v>239</v>
      </c>
      <c r="AE13" s="660"/>
      <c r="AF13" s="660"/>
      <c r="AG13" s="660"/>
      <c r="AH13" s="660"/>
      <c r="AI13" s="660"/>
      <c r="AJ13" s="660"/>
      <c r="AK13" s="660"/>
      <c r="AL13" s="624" t="s">
        <v>239</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454404</v>
      </c>
      <c r="BH13" s="622"/>
      <c r="BI13" s="622"/>
      <c r="BJ13" s="622"/>
      <c r="BK13" s="622"/>
      <c r="BL13" s="622"/>
      <c r="BM13" s="622"/>
      <c r="BN13" s="623"/>
      <c r="BO13" s="659">
        <v>47.5</v>
      </c>
      <c r="BP13" s="659"/>
      <c r="BQ13" s="659"/>
      <c r="BR13" s="659"/>
      <c r="BS13" s="660" t="s">
        <v>239</v>
      </c>
      <c r="BT13" s="660"/>
      <c r="BU13" s="660"/>
      <c r="BV13" s="660"/>
      <c r="BW13" s="660"/>
      <c r="BX13" s="660"/>
      <c r="BY13" s="660"/>
      <c r="BZ13" s="660"/>
      <c r="CA13" s="660"/>
      <c r="CB13" s="698"/>
      <c r="CD13" s="618" t="s">
        <v>260</v>
      </c>
      <c r="CE13" s="619"/>
      <c r="CF13" s="619"/>
      <c r="CG13" s="619"/>
      <c r="CH13" s="619"/>
      <c r="CI13" s="619"/>
      <c r="CJ13" s="619"/>
      <c r="CK13" s="619"/>
      <c r="CL13" s="619"/>
      <c r="CM13" s="619"/>
      <c r="CN13" s="619"/>
      <c r="CO13" s="619"/>
      <c r="CP13" s="619"/>
      <c r="CQ13" s="620"/>
      <c r="CR13" s="621">
        <v>638305</v>
      </c>
      <c r="CS13" s="622"/>
      <c r="CT13" s="622"/>
      <c r="CU13" s="622"/>
      <c r="CV13" s="622"/>
      <c r="CW13" s="622"/>
      <c r="CX13" s="622"/>
      <c r="CY13" s="623"/>
      <c r="CZ13" s="659">
        <v>7.2</v>
      </c>
      <c r="DA13" s="659"/>
      <c r="DB13" s="659"/>
      <c r="DC13" s="659"/>
      <c r="DD13" s="627">
        <v>113244</v>
      </c>
      <c r="DE13" s="622"/>
      <c r="DF13" s="622"/>
      <c r="DG13" s="622"/>
      <c r="DH13" s="622"/>
      <c r="DI13" s="622"/>
      <c r="DJ13" s="622"/>
      <c r="DK13" s="622"/>
      <c r="DL13" s="622"/>
      <c r="DM13" s="622"/>
      <c r="DN13" s="622"/>
      <c r="DO13" s="622"/>
      <c r="DP13" s="623"/>
      <c r="DQ13" s="627">
        <v>505825</v>
      </c>
      <c r="DR13" s="622"/>
      <c r="DS13" s="622"/>
      <c r="DT13" s="622"/>
      <c r="DU13" s="622"/>
      <c r="DV13" s="622"/>
      <c r="DW13" s="622"/>
      <c r="DX13" s="622"/>
      <c r="DY13" s="622"/>
      <c r="DZ13" s="622"/>
      <c r="EA13" s="622"/>
      <c r="EB13" s="622"/>
      <c r="EC13" s="658"/>
    </row>
    <row r="14" spans="2:143" ht="11.25" customHeight="1" x14ac:dyDescent="0.15">
      <c r="B14" s="618" t="s">
        <v>261</v>
      </c>
      <c r="C14" s="619"/>
      <c r="D14" s="619"/>
      <c r="E14" s="619"/>
      <c r="F14" s="619"/>
      <c r="G14" s="619"/>
      <c r="H14" s="619"/>
      <c r="I14" s="619"/>
      <c r="J14" s="619"/>
      <c r="K14" s="619"/>
      <c r="L14" s="619"/>
      <c r="M14" s="619"/>
      <c r="N14" s="619"/>
      <c r="O14" s="619"/>
      <c r="P14" s="619"/>
      <c r="Q14" s="620"/>
      <c r="R14" s="621" t="s">
        <v>239</v>
      </c>
      <c r="S14" s="622"/>
      <c r="T14" s="622"/>
      <c r="U14" s="622"/>
      <c r="V14" s="622"/>
      <c r="W14" s="622"/>
      <c r="X14" s="622"/>
      <c r="Y14" s="623"/>
      <c r="Z14" s="659" t="s">
        <v>130</v>
      </c>
      <c r="AA14" s="659"/>
      <c r="AB14" s="659"/>
      <c r="AC14" s="659"/>
      <c r="AD14" s="660" t="s">
        <v>239</v>
      </c>
      <c r="AE14" s="660"/>
      <c r="AF14" s="660"/>
      <c r="AG14" s="660"/>
      <c r="AH14" s="660"/>
      <c r="AI14" s="660"/>
      <c r="AJ14" s="660"/>
      <c r="AK14" s="660"/>
      <c r="AL14" s="624" t="s">
        <v>239</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21357</v>
      </c>
      <c r="BH14" s="622"/>
      <c r="BI14" s="622"/>
      <c r="BJ14" s="622"/>
      <c r="BK14" s="622"/>
      <c r="BL14" s="622"/>
      <c r="BM14" s="622"/>
      <c r="BN14" s="623"/>
      <c r="BO14" s="659">
        <v>2.2000000000000002</v>
      </c>
      <c r="BP14" s="659"/>
      <c r="BQ14" s="659"/>
      <c r="BR14" s="659"/>
      <c r="BS14" s="660" t="s">
        <v>239</v>
      </c>
      <c r="BT14" s="660"/>
      <c r="BU14" s="660"/>
      <c r="BV14" s="660"/>
      <c r="BW14" s="660"/>
      <c r="BX14" s="660"/>
      <c r="BY14" s="660"/>
      <c r="BZ14" s="660"/>
      <c r="CA14" s="660"/>
      <c r="CB14" s="698"/>
      <c r="CD14" s="618" t="s">
        <v>263</v>
      </c>
      <c r="CE14" s="619"/>
      <c r="CF14" s="619"/>
      <c r="CG14" s="619"/>
      <c r="CH14" s="619"/>
      <c r="CI14" s="619"/>
      <c r="CJ14" s="619"/>
      <c r="CK14" s="619"/>
      <c r="CL14" s="619"/>
      <c r="CM14" s="619"/>
      <c r="CN14" s="619"/>
      <c r="CO14" s="619"/>
      <c r="CP14" s="619"/>
      <c r="CQ14" s="620"/>
      <c r="CR14" s="621">
        <v>269344</v>
      </c>
      <c r="CS14" s="622"/>
      <c r="CT14" s="622"/>
      <c r="CU14" s="622"/>
      <c r="CV14" s="622"/>
      <c r="CW14" s="622"/>
      <c r="CX14" s="622"/>
      <c r="CY14" s="623"/>
      <c r="CZ14" s="659">
        <v>3</v>
      </c>
      <c r="DA14" s="659"/>
      <c r="DB14" s="659"/>
      <c r="DC14" s="659"/>
      <c r="DD14" s="627" t="s">
        <v>239</v>
      </c>
      <c r="DE14" s="622"/>
      <c r="DF14" s="622"/>
      <c r="DG14" s="622"/>
      <c r="DH14" s="622"/>
      <c r="DI14" s="622"/>
      <c r="DJ14" s="622"/>
      <c r="DK14" s="622"/>
      <c r="DL14" s="622"/>
      <c r="DM14" s="622"/>
      <c r="DN14" s="622"/>
      <c r="DO14" s="622"/>
      <c r="DP14" s="623"/>
      <c r="DQ14" s="627">
        <v>221453</v>
      </c>
      <c r="DR14" s="622"/>
      <c r="DS14" s="622"/>
      <c r="DT14" s="622"/>
      <c r="DU14" s="622"/>
      <c r="DV14" s="622"/>
      <c r="DW14" s="622"/>
      <c r="DX14" s="622"/>
      <c r="DY14" s="622"/>
      <c r="DZ14" s="622"/>
      <c r="EA14" s="622"/>
      <c r="EB14" s="622"/>
      <c r="EC14" s="658"/>
    </row>
    <row r="15" spans="2:143" ht="11.25" customHeight="1" x14ac:dyDescent="0.15">
      <c r="B15" s="618" t="s">
        <v>264</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239</v>
      </c>
      <c r="AA15" s="659"/>
      <c r="AB15" s="659"/>
      <c r="AC15" s="659"/>
      <c r="AD15" s="660" t="s">
        <v>239</v>
      </c>
      <c r="AE15" s="660"/>
      <c r="AF15" s="660"/>
      <c r="AG15" s="660"/>
      <c r="AH15" s="660"/>
      <c r="AI15" s="660"/>
      <c r="AJ15" s="660"/>
      <c r="AK15" s="660"/>
      <c r="AL15" s="624" t="s">
        <v>130</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55820</v>
      </c>
      <c r="BH15" s="622"/>
      <c r="BI15" s="622"/>
      <c r="BJ15" s="622"/>
      <c r="BK15" s="622"/>
      <c r="BL15" s="622"/>
      <c r="BM15" s="622"/>
      <c r="BN15" s="623"/>
      <c r="BO15" s="659">
        <v>5.8</v>
      </c>
      <c r="BP15" s="659"/>
      <c r="BQ15" s="659"/>
      <c r="BR15" s="659"/>
      <c r="BS15" s="660" t="s">
        <v>239</v>
      </c>
      <c r="BT15" s="660"/>
      <c r="BU15" s="660"/>
      <c r="BV15" s="660"/>
      <c r="BW15" s="660"/>
      <c r="BX15" s="660"/>
      <c r="BY15" s="660"/>
      <c r="BZ15" s="660"/>
      <c r="CA15" s="660"/>
      <c r="CB15" s="698"/>
      <c r="CD15" s="618" t="s">
        <v>266</v>
      </c>
      <c r="CE15" s="619"/>
      <c r="CF15" s="619"/>
      <c r="CG15" s="619"/>
      <c r="CH15" s="619"/>
      <c r="CI15" s="619"/>
      <c r="CJ15" s="619"/>
      <c r="CK15" s="619"/>
      <c r="CL15" s="619"/>
      <c r="CM15" s="619"/>
      <c r="CN15" s="619"/>
      <c r="CO15" s="619"/>
      <c r="CP15" s="619"/>
      <c r="CQ15" s="620"/>
      <c r="CR15" s="621">
        <v>1132043</v>
      </c>
      <c r="CS15" s="622"/>
      <c r="CT15" s="622"/>
      <c r="CU15" s="622"/>
      <c r="CV15" s="622"/>
      <c r="CW15" s="622"/>
      <c r="CX15" s="622"/>
      <c r="CY15" s="623"/>
      <c r="CZ15" s="659">
        <v>12.8</v>
      </c>
      <c r="DA15" s="659"/>
      <c r="DB15" s="659"/>
      <c r="DC15" s="659"/>
      <c r="DD15" s="627">
        <v>603559</v>
      </c>
      <c r="DE15" s="622"/>
      <c r="DF15" s="622"/>
      <c r="DG15" s="622"/>
      <c r="DH15" s="622"/>
      <c r="DI15" s="622"/>
      <c r="DJ15" s="622"/>
      <c r="DK15" s="622"/>
      <c r="DL15" s="622"/>
      <c r="DM15" s="622"/>
      <c r="DN15" s="622"/>
      <c r="DO15" s="622"/>
      <c r="DP15" s="623"/>
      <c r="DQ15" s="627">
        <v>476444</v>
      </c>
      <c r="DR15" s="622"/>
      <c r="DS15" s="622"/>
      <c r="DT15" s="622"/>
      <c r="DU15" s="622"/>
      <c r="DV15" s="622"/>
      <c r="DW15" s="622"/>
      <c r="DX15" s="622"/>
      <c r="DY15" s="622"/>
      <c r="DZ15" s="622"/>
      <c r="EA15" s="622"/>
      <c r="EB15" s="622"/>
      <c r="EC15" s="658"/>
    </row>
    <row r="16" spans="2:143" ht="11.25" customHeight="1" x14ac:dyDescent="0.15">
      <c r="B16" s="618" t="s">
        <v>267</v>
      </c>
      <c r="C16" s="619"/>
      <c r="D16" s="619"/>
      <c r="E16" s="619"/>
      <c r="F16" s="619"/>
      <c r="G16" s="619"/>
      <c r="H16" s="619"/>
      <c r="I16" s="619"/>
      <c r="J16" s="619"/>
      <c r="K16" s="619"/>
      <c r="L16" s="619"/>
      <c r="M16" s="619"/>
      <c r="N16" s="619"/>
      <c r="O16" s="619"/>
      <c r="P16" s="619"/>
      <c r="Q16" s="620"/>
      <c r="R16" s="621">
        <v>14357</v>
      </c>
      <c r="S16" s="622"/>
      <c r="T16" s="622"/>
      <c r="U16" s="622"/>
      <c r="V16" s="622"/>
      <c r="W16" s="622"/>
      <c r="X16" s="622"/>
      <c r="Y16" s="623"/>
      <c r="Z16" s="659">
        <v>0.2</v>
      </c>
      <c r="AA16" s="659"/>
      <c r="AB16" s="659"/>
      <c r="AC16" s="659"/>
      <c r="AD16" s="660">
        <v>14357</v>
      </c>
      <c r="AE16" s="660"/>
      <c r="AF16" s="660"/>
      <c r="AG16" s="660"/>
      <c r="AH16" s="660"/>
      <c r="AI16" s="660"/>
      <c r="AJ16" s="660"/>
      <c r="AK16" s="660"/>
      <c r="AL16" s="624">
        <v>0.3</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239</v>
      </c>
      <c r="BH16" s="622"/>
      <c r="BI16" s="622"/>
      <c r="BJ16" s="622"/>
      <c r="BK16" s="622"/>
      <c r="BL16" s="622"/>
      <c r="BM16" s="622"/>
      <c r="BN16" s="623"/>
      <c r="BO16" s="659" t="s">
        <v>239</v>
      </c>
      <c r="BP16" s="659"/>
      <c r="BQ16" s="659"/>
      <c r="BR16" s="659"/>
      <c r="BS16" s="660" t="s">
        <v>239</v>
      </c>
      <c r="BT16" s="660"/>
      <c r="BU16" s="660"/>
      <c r="BV16" s="660"/>
      <c r="BW16" s="660"/>
      <c r="BX16" s="660"/>
      <c r="BY16" s="660"/>
      <c r="BZ16" s="660"/>
      <c r="CA16" s="660"/>
      <c r="CB16" s="698"/>
      <c r="CD16" s="618" t="s">
        <v>269</v>
      </c>
      <c r="CE16" s="619"/>
      <c r="CF16" s="619"/>
      <c r="CG16" s="619"/>
      <c r="CH16" s="619"/>
      <c r="CI16" s="619"/>
      <c r="CJ16" s="619"/>
      <c r="CK16" s="619"/>
      <c r="CL16" s="619"/>
      <c r="CM16" s="619"/>
      <c r="CN16" s="619"/>
      <c r="CO16" s="619"/>
      <c r="CP16" s="619"/>
      <c r="CQ16" s="620"/>
      <c r="CR16" s="621" t="s">
        <v>239</v>
      </c>
      <c r="CS16" s="622"/>
      <c r="CT16" s="622"/>
      <c r="CU16" s="622"/>
      <c r="CV16" s="622"/>
      <c r="CW16" s="622"/>
      <c r="CX16" s="622"/>
      <c r="CY16" s="623"/>
      <c r="CZ16" s="659" t="s">
        <v>130</v>
      </c>
      <c r="DA16" s="659"/>
      <c r="DB16" s="659"/>
      <c r="DC16" s="659"/>
      <c r="DD16" s="627" t="s">
        <v>239</v>
      </c>
      <c r="DE16" s="622"/>
      <c r="DF16" s="622"/>
      <c r="DG16" s="622"/>
      <c r="DH16" s="622"/>
      <c r="DI16" s="622"/>
      <c r="DJ16" s="622"/>
      <c r="DK16" s="622"/>
      <c r="DL16" s="622"/>
      <c r="DM16" s="622"/>
      <c r="DN16" s="622"/>
      <c r="DO16" s="622"/>
      <c r="DP16" s="623"/>
      <c r="DQ16" s="627" t="s">
        <v>239</v>
      </c>
      <c r="DR16" s="622"/>
      <c r="DS16" s="622"/>
      <c r="DT16" s="622"/>
      <c r="DU16" s="622"/>
      <c r="DV16" s="622"/>
      <c r="DW16" s="622"/>
      <c r="DX16" s="622"/>
      <c r="DY16" s="622"/>
      <c r="DZ16" s="622"/>
      <c r="EA16" s="622"/>
      <c r="EB16" s="622"/>
      <c r="EC16" s="658"/>
    </row>
    <row r="17" spans="2:133" ht="11.25" customHeight="1" x14ac:dyDescent="0.15">
      <c r="B17" s="618" t="s">
        <v>270</v>
      </c>
      <c r="C17" s="619"/>
      <c r="D17" s="619"/>
      <c r="E17" s="619"/>
      <c r="F17" s="619"/>
      <c r="G17" s="619"/>
      <c r="H17" s="619"/>
      <c r="I17" s="619"/>
      <c r="J17" s="619"/>
      <c r="K17" s="619"/>
      <c r="L17" s="619"/>
      <c r="M17" s="619"/>
      <c r="N17" s="619"/>
      <c r="O17" s="619"/>
      <c r="P17" s="619"/>
      <c r="Q17" s="620"/>
      <c r="R17" s="621">
        <v>12868</v>
      </c>
      <c r="S17" s="622"/>
      <c r="T17" s="622"/>
      <c r="U17" s="622"/>
      <c r="V17" s="622"/>
      <c r="W17" s="622"/>
      <c r="X17" s="622"/>
      <c r="Y17" s="623"/>
      <c r="Z17" s="659">
        <v>0.1</v>
      </c>
      <c r="AA17" s="659"/>
      <c r="AB17" s="659"/>
      <c r="AC17" s="659"/>
      <c r="AD17" s="660">
        <v>12868</v>
      </c>
      <c r="AE17" s="660"/>
      <c r="AF17" s="660"/>
      <c r="AG17" s="660"/>
      <c r="AH17" s="660"/>
      <c r="AI17" s="660"/>
      <c r="AJ17" s="660"/>
      <c r="AK17" s="660"/>
      <c r="AL17" s="624">
        <v>0.3</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239</v>
      </c>
      <c r="BH17" s="622"/>
      <c r="BI17" s="622"/>
      <c r="BJ17" s="622"/>
      <c r="BK17" s="622"/>
      <c r="BL17" s="622"/>
      <c r="BM17" s="622"/>
      <c r="BN17" s="623"/>
      <c r="BO17" s="659" t="s">
        <v>239</v>
      </c>
      <c r="BP17" s="659"/>
      <c r="BQ17" s="659"/>
      <c r="BR17" s="659"/>
      <c r="BS17" s="660" t="s">
        <v>239</v>
      </c>
      <c r="BT17" s="660"/>
      <c r="BU17" s="660"/>
      <c r="BV17" s="660"/>
      <c r="BW17" s="660"/>
      <c r="BX17" s="660"/>
      <c r="BY17" s="660"/>
      <c r="BZ17" s="660"/>
      <c r="CA17" s="660"/>
      <c r="CB17" s="698"/>
      <c r="CD17" s="618" t="s">
        <v>272</v>
      </c>
      <c r="CE17" s="619"/>
      <c r="CF17" s="619"/>
      <c r="CG17" s="619"/>
      <c r="CH17" s="619"/>
      <c r="CI17" s="619"/>
      <c r="CJ17" s="619"/>
      <c r="CK17" s="619"/>
      <c r="CL17" s="619"/>
      <c r="CM17" s="619"/>
      <c r="CN17" s="619"/>
      <c r="CO17" s="619"/>
      <c r="CP17" s="619"/>
      <c r="CQ17" s="620"/>
      <c r="CR17" s="621">
        <v>1299159</v>
      </c>
      <c r="CS17" s="622"/>
      <c r="CT17" s="622"/>
      <c r="CU17" s="622"/>
      <c r="CV17" s="622"/>
      <c r="CW17" s="622"/>
      <c r="CX17" s="622"/>
      <c r="CY17" s="623"/>
      <c r="CZ17" s="659">
        <v>14.7</v>
      </c>
      <c r="DA17" s="659"/>
      <c r="DB17" s="659"/>
      <c r="DC17" s="659"/>
      <c r="DD17" s="627" t="s">
        <v>130</v>
      </c>
      <c r="DE17" s="622"/>
      <c r="DF17" s="622"/>
      <c r="DG17" s="622"/>
      <c r="DH17" s="622"/>
      <c r="DI17" s="622"/>
      <c r="DJ17" s="622"/>
      <c r="DK17" s="622"/>
      <c r="DL17" s="622"/>
      <c r="DM17" s="622"/>
      <c r="DN17" s="622"/>
      <c r="DO17" s="622"/>
      <c r="DP17" s="623"/>
      <c r="DQ17" s="627">
        <v>1256460</v>
      </c>
      <c r="DR17" s="622"/>
      <c r="DS17" s="622"/>
      <c r="DT17" s="622"/>
      <c r="DU17" s="622"/>
      <c r="DV17" s="622"/>
      <c r="DW17" s="622"/>
      <c r="DX17" s="622"/>
      <c r="DY17" s="622"/>
      <c r="DZ17" s="622"/>
      <c r="EA17" s="622"/>
      <c r="EB17" s="622"/>
      <c r="EC17" s="658"/>
    </row>
    <row r="18" spans="2:133" ht="11.25" customHeight="1" x14ac:dyDescent="0.15">
      <c r="B18" s="618" t="s">
        <v>273</v>
      </c>
      <c r="C18" s="619"/>
      <c r="D18" s="619"/>
      <c r="E18" s="619"/>
      <c r="F18" s="619"/>
      <c r="G18" s="619"/>
      <c r="H18" s="619"/>
      <c r="I18" s="619"/>
      <c r="J18" s="619"/>
      <c r="K18" s="619"/>
      <c r="L18" s="619"/>
      <c r="M18" s="619"/>
      <c r="N18" s="619"/>
      <c r="O18" s="619"/>
      <c r="P18" s="619"/>
      <c r="Q18" s="620"/>
      <c r="R18" s="621">
        <v>4507</v>
      </c>
      <c r="S18" s="622"/>
      <c r="T18" s="622"/>
      <c r="U18" s="622"/>
      <c r="V18" s="622"/>
      <c r="W18" s="622"/>
      <c r="X18" s="622"/>
      <c r="Y18" s="623"/>
      <c r="Z18" s="659">
        <v>0</v>
      </c>
      <c r="AA18" s="659"/>
      <c r="AB18" s="659"/>
      <c r="AC18" s="659"/>
      <c r="AD18" s="660">
        <v>4507</v>
      </c>
      <c r="AE18" s="660"/>
      <c r="AF18" s="660"/>
      <c r="AG18" s="660"/>
      <c r="AH18" s="660"/>
      <c r="AI18" s="660"/>
      <c r="AJ18" s="660"/>
      <c r="AK18" s="660"/>
      <c r="AL18" s="624">
        <v>0.1</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239</v>
      </c>
      <c r="BH18" s="622"/>
      <c r="BI18" s="622"/>
      <c r="BJ18" s="622"/>
      <c r="BK18" s="622"/>
      <c r="BL18" s="622"/>
      <c r="BM18" s="622"/>
      <c r="BN18" s="623"/>
      <c r="BO18" s="659" t="s">
        <v>239</v>
      </c>
      <c r="BP18" s="659"/>
      <c r="BQ18" s="659"/>
      <c r="BR18" s="659"/>
      <c r="BS18" s="660" t="s">
        <v>239</v>
      </c>
      <c r="BT18" s="660"/>
      <c r="BU18" s="660"/>
      <c r="BV18" s="660"/>
      <c r="BW18" s="660"/>
      <c r="BX18" s="660"/>
      <c r="BY18" s="660"/>
      <c r="BZ18" s="660"/>
      <c r="CA18" s="660"/>
      <c r="CB18" s="698"/>
      <c r="CD18" s="618" t="s">
        <v>275</v>
      </c>
      <c r="CE18" s="619"/>
      <c r="CF18" s="619"/>
      <c r="CG18" s="619"/>
      <c r="CH18" s="619"/>
      <c r="CI18" s="619"/>
      <c r="CJ18" s="619"/>
      <c r="CK18" s="619"/>
      <c r="CL18" s="619"/>
      <c r="CM18" s="619"/>
      <c r="CN18" s="619"/>
      <c r="CO18" s="619"/>
      <c r="CP18" s="619"/>
      <c r="CQ18" s="620"/>
      <c r="CR18" s="621" t="s">
        <v>239</v>
      </c>
      <c r="CS18" s="622"/>
      <c r="CT18" s="622"/>
      <c r="CU18" s="622"/>
      <c r="CV18" s="622"/>
      <c r="CW18" s="622"/>
      <c r="CX18" s="622"/>
      <c r="CY18" s="623"/>
      <c r="CZ18" s="659" t="s">
        <v>239</v>
      </c>
      <c r="DA18" s="659"/>
      <c r="DB18" s="659"/>
      <c r="DC18" s="659"/>
      <c r="DD18" s="627" t="s">
        <v>130</v>
      </c>
      <c r="DE18" s="622"/>
      <c r="DF18" s="622"/>
      <c r="DG18" s="622"/>
      <c r="DH18" s="622"/>
      <c r="DI18" s="622"/>
      <c r="DJ18" s="622"/>
      <c r="DK18" s="622"/>
      <c r="DL18" s="622"/>
      <c r="DM18" s="622"/>
      <c r="DN18" s="622"/>
      <c r="DO18" s="622"/>
      <c r="DP18" s="623"/>
      <c r="DQ18" s="627" t="s">
        <v>239</v>
      </c>
      <c r="DR18" s="622"/>
      <c r="DS18" s="622"/>
      <c r="DT18" s="622"/>
      <c r="DU18" s="622"/>
      <c r="DV18" s="622"/>
      <c r="DW18" s="622"/>
      <c r="DX18" s="622"/>
      <c r="DY18" s="622"/>
      <c r="DZ18" s="622"/>
      <c r="EA18" s="622"/>
      <c r="EB18" s="622"/>
      <c r="EC18" s="658"/>
    </row>
    <row r="19" spans="2:133" ht="11.25" customHeight="1" x14ac:dyDescent="0.15">
      <c r="B19" s="618" t="s">
        <v>276</v>
      </c>
      <c r="C19" s="619"/>
      <c r="D19" s="619"/>
      <c r="E19" s="619"/>
      <c r="F19" s="619"/>
      <c r="G19" s="619"/>
      <c r="H19" s="619"/>
      <c r="I19" s="619"/>
      <c r="J19" s="619"/>
      <c r="K19" s="619"/>
      <c r="L19" s="619"/>
      <c r="M19" s="619"/>
      <c r="N19" s="619"/>
      <c r="O19" s="619"/>
      <c r="P19" s="619"/>
      <c r="Q19" s="620"/>
      <c r="R19" s="621">
        <v>4041</v>
      </c>
      <c r="S19" s="622"/>
      <c r="T19" s="622"/>
      <c r="U19" s="622"/>
      <c r="V19" s="622"/>
      <c r="W19" s="622"/>
      <c r="X19" s="622"/>
      <c r="Y19" s="623"/>
      <c r="Z19" s="659">
        <v>0</v>
      </c>
      <c r="AA19" s="659"/>
      <c r="AB19" s="659"/>
      <c r="AC19" s="659"/>
      <c r="AD19" s="660">
        <v>4041</v>
      </c>
      <c r="AE19" s="660"/>
      <c r="AF19" s="660"/>
      <c r="AG19" s="660"/>
      <c r="AH19" s="660"/>
      <c r="AI19" s="660"/>
      <c r="AJ19" s="660"/>
      <c r="AK19" s="660"/>
      <c r="AL19" s="624">
        <v>0.1</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v>4886</v>
      </c>
      <c r="BH19" s="622"/>
      <c r="BI19" s="622"/>
      <c r="BJ19" s="622"/>
      <c r="BK19" s="622"/>
      <c r="BL19" s="622"/>
      <c r="BM19" s="622"/>
      <c r="BN19" s="623"/>
      <c r="BO19" s="659">
        <v>0.5</v>
      </c>
      <c r="BP19" s="659"/>
      <c r="BQ19" s="659"/>
      <c r="BR19" s="659"/>
      <c r="BS19" s="660" t="s">
        <v>239</v>
      </c>
      <c r="BT19" s="660"/>
      <c r="BU19" s="660"/>
      <c r="BV19" s="660"/>
      <c r="BW19" s="660"/>
      <c r="BX19" s="660"/>
      <c r="BY19" s="660"/>
      <c r="BZ19" s="660"/>
      <c r="CA19" s="660"/>
      <c r="CB19" s="698"/>
      <c r="CD19" s="618" t="s">
        <v>278</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239</v>
      </c>
      <c r="DA19" s="659"/>
      <c r="DB19" s="659"/>
      <c r="DC19" s="659"/>
      <c r="DD19" s="627" t="s">
        <v>130</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15">
      <c r="B20" s="688" t="s">
        <v>279</v>
      </c>
      <c r="C20" s="689"/>
      <c r="D20" s="689"/>
      <c r="E20" s="689"/>
      <c r="F20" s="689"/>
      <c r="G20" s="689"/>
      <c r="H20" s="689"/>
      <c r="I20" s="689"/>
      <c r="J20" s="689"/>
      <c r="K20" s="689"/>
      <c r="L20" s="689"/>
      <c r="M20" s="689"/>
      <c r="N20" s="689"/>
      <c r="O20" s="689"/>
      <c r="P20" s="689"/>
      <c r="Q20" s="690"/>
      <c r="R20" s="621">
        <v>466</v>
      </c>
      <c r="S20" s="622"/>
      <c r="T20" s="622"/>
      <c r="U20" s="622"/>
      <c r="V20" s="622"/>
      <c r="W20" s="622"/>
      <c r="X20" s="622"/>
      <c r="Y20" s="623"/>
      <c r="Z20" s="659">
        <v>0</v>
      </c>
      <c r="AA20" s="659"/>
      <c r="AB20" s="659"/>
      <c r="AC20" s="659"/>
      <c r="AD20" s="660">
        <v>466</v>
      </c>
      <c r="AE20" s="660"/>
      <c r="AF20" s="660"/>
      <c r="AG20" s="660"/>
      <c r="AH20" s="660"/>
      <c r="AI20" s="660"/>
      <c r="AJ20" s="660"/>
      <c r="AK20" s="660"/>
      <c r="AL20" s="624">
        <v>0</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v>4886</v>
      </c>
      <c r="BH20" s="622"/>
      <c r="BI20" s="622"/>
      <c r="BJ20" s="622"/>
      <c r="BK20" s="622"/>
      <c r="BL20" s="622"/>
      <c r="BM20" s="622"/>
      <c r="BN20" s="623"/>
      <c r="BO20" s="659">
        <v>0.5</v>
      </c>
      <c r="BP20" s="659"/>
      <c r="BQ20" s="659"/>
      <c r="BR20" s="659"/>
      <c r="BS20" s="660" t="s">
        <v>239</v>
      </c>
      <c r="BT20" s="660"/>
      <c r="BU20" s="660"/>
      <c r="BV20" s="660"/>
      <c r="BW20" s="660"/>
      <c r="BX20" s="660"/>
      <c r="BY20" s="660"/>
      <c r="BZ20" s="660"/>
      <c r="CA20" s="660"/>
      <c r="CB20" s="698"/>
      <c r="CD20" s="618" t="s">
        <v>281</v>
      </c>
      <c r="CE20" s="619"/>
      <c r="CF20" s="619"/>
      <c r="CG20" s="619"/>
      <c r="CH20" s="619"/>
      <c r="CI20" s="619"/>
      <c r="CJ20" s="619"/>
      <c r="CK20" s="619"/>
      <c r="CL20" s="619"/>
      <c r="CM20" s="619"/>
      <c r="CN20" s="619"/>
      <c r="CO20" s="619"/>
      <c r="CP20" s="619"/>
      <c r="CQ20" s="620"/>
      <c r="CR20" s="621">
        <v>8843447</v>
      </c>
      <c r="CS20" s="622"/>
      <c r="CT20" s="622"/>
      <c r="CU20" s="622"/>
      <c r="CV20" s="622"/>
      <c r="CW20" s="622"/>
      <c r="CX20" s="622"/>
      <c r="CY20" s="623"/>
      <c r="CZ20" s="659">
        <v>100</v>
      </c>
      <c r="DA20" s="659"/>
      <c r="DB20" s="659"/>
      <c r="DC20" s="659"/>
      <c r="DD20" s="627">
        <v>1514386</v>
      </c>
      <c r="DE20" s="622"/>
      <c r="DF20" s="622"/>
      <c r="DG20" s="622"/>
      <c r="DH20" s="622"/>
      <c r="DI20" s="622"/>
      <c r="DJ20" s="622"/>
      <c r="DK20" s="622"/>
      <c r="DL20" s="622"/>
      <c r="DM20" s="622"/>
      <c r="DN20" s="622"/>
      <c r="DO20" s="622"/>
      <c r="DP20" s="623"/>
      <c r="DQ20" s="627">
        <v>5506400</v>
      </c>
      <c r="DR20" s="622"/>
      <c r="DS20" s="622"/>
      <c r="DT20" s="622"/>
      <c r="DU20" s="622"/>
      <c r="DV20" s="622"/>
      <c r="DW20" s="622"/>
      <c r="DX20" s="622"/>
      <c r="DY20" s="622"/>
      <c r="DZ20" s="622"/>
      <c r="EA20" s="622"/>
      <c r="EB20" s="622"/>
      <c r="EC20" s="658"/>
    </row>
    <row r="21" spans="2:133" ht="11.25" customHeight="1" x14ac:dyDescent="0.15">
      <c r="B21" s="618" t="s">
        <v>282</v>
      </c>
      <c r="C21" s="619"/>
      <c r="D21" s="619"/>
      <c r="E21" s="619"/>
      <c r="F21" s="619"/>
      <c r="G21" s="619"/>
      <c r="H21" s="619"/>
      <c r="I21" s="619"/>
      <c r="J21" s="619"/>
      <c r="K21" s="619"/>
      <c r="L21" s="619"/>
      <c r="M21" s="619"/>
      <c r="N21" s="619"/>
      <c r="O21" s="619"/>
      <c r="P21" s="619"/>
      <c r="Q21" s="620"/>
      <c r="R21" s="621">
        <v>3426570</v>
      </c>
      <c r="S21" s="622"/>
      <c r="T21" s="622"/>
      <c r="U21" s="622"/>
      <c r="V21" s="622"/>
      <c r="W21" s="622"/>
      <c r="X21" s="622"/>
      <c r="Y21" s="623"/>
      <c r="Z21" s="659">
        <v>37.4</v>
      </c>
      <c r="AA21" s="659"/>
      <c r="AB21" s="659"/>
      <c r="AC21" s="659"/>
      <c r="AD21" s="660">
        <v>3110752</v>
      </c>
      <c r="AE21" s="660"/>
      <c r="AF21" s="660"/>
      <c r="AG21" s="660"/>
      <c r="AH21" s="660"/>
      <c r="AI21" s="660"/>
      <c r="AJ21" s="660"/>
      <c r="AK21" s="660"/>
      <c r="AL21" s="624">
        <v>69.900000000000006</v>
      </c>
      <c r="AM21" s="625"/>
      <c r="AN21" s="625"/>
      <c r="AO21" s="661"/>
      <c r="AP21" s="618" t="s">
        <v>283</v>
      </c>
      <c r="AQ21" s="699"/>
      <c r="AR21" s="699"/>
      <c r="AS21" s="699"/>
      <c r="AT21" s="699"/>
      <c r="AU21" s="699"/>
      <c r="AV21" s="699"/>
      <c r="AW21" s="699"/>
      <c r="AX21" s="699"/>
      <c r="AY21" s="699"/>
      <c r="AZ21" s="699"/>
      <c r="BA21" s="699"/>
      <c r="BB21" s="699"/>
      <c r="BC21" s="699"/>
      <c r="BD21" s="699"/>
      <c r="BE21" s="699"/>
      <c r="BF21" s="700"/>
      <c r="BG21" s="621">
        <v>4886</v>
      </c>
      <c r="BH21" s="622"/>
      <c r="BI21" s="622"/>
      <c r="BJ21" s="622"/>
      <c r="BK21" s="622"/>
      <c r="BL21" s="622"/>
      <c r="BM21" s="622"/>
      <c r="BN21" s="623"/>
      <c r="BO21" s="659">
        <v>0.5</v>
      </c>
      <c r="BP21" s="659"/>
      <c r="BQ21" s="659"/>
      <c r="BR21" s="659"/>
      <c r="BS21" s="660" t="s">
        <v>239</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284</v>
      </c>
      <c r="C22" s="619"/>
      <c r="D22" s="619"/>
      <c r="E22" s="619"/>
      <c r="F22" s="619"/>
      <c r="G22" s="619"/>
      <c r="H22" s="619"/>
      <c r="I22" s="619"/>
      <c r="J22" s="619"/>
      <c r="K22" s="619"/>
      <c r="L22" s="619"/>
      <c r="M22" s="619"/>
      <c r="N22" s="619"/>
      <c r="O22" s="619"/>
      <c r="P22" s="619"/>
      <c r="Q22" s="620"/>
      <c r="R22" s="621">
        <v>3110752</v>
      </c>
      <c r="S22" s="622"/>
      <c r="T22" s="622"/>
      <c r="U22" s="622"/>
      <c r="V22" s="622"/>
      <c r="W22" s="622"/>
      <c r="X22" s="622"/>
      <c r="Y22" s="623"/>
      <c r="Z22" s="659">
        <v>34</v>
      </c>
      <c r="AA22" s="659"/>
      <c r="AB22" s="659"/>
      <c r="AC22" s="659"/>
      <c r="AD22" s="660">
        <v>3110752</v>
      </c>
      <c r="AE22" s="660"/>
      <c r="AF22" s="660"/>
      <c r="AG22" s="660"/>
      <c r="AH22" s="660"/>
      <c r="AI22" s="660"/>
      <c r="AJ22" s="660"/>
      <c r="AK22" s="660"/>
      <c r="AL22" s="624">
        <v>69.900000000000006</v>
      </c>
      <c r="AM22" s="625"/>
      <c r="AN22" s="625"/>
      <c r="AO22" s="661"/>
      <c r="AP22" s="618" t="s">
        <v>285</v>
      </c>
      <c r="AQ22" s="699"/>
      <c r="AR22" s="699"/>
      <c r="AS22" s="699"/>
      <c r="AT22" s="699"/>
      <c r="AU22" s="699"/>
      <c r="AV22" s="699"/>
      <c r="AW22" s="699"/>
      <c r="AX22" s="699"/>
      <c r="AY22" s="699"/>
      <c r="AZ22" s="699"/>
      <c r="BA22" s="699"/>
      <c r="BB22" s="699"/>
      <c r="BC22" s="699"/>
      <c r="BD22" s="699"/>
      <c r="BE22" s="699"/>
      <c r="BF22" s="700"/>
      <c r="BG22" s="621" t="s">
        <v>130</v>
      </c>
      <c r="BH22" s="622"/>
      <c r="BI22" s="622"/>
      <c r="BJ22" s="622"/>
      <c r="BK22" s="622"/>
      <c r="BL22" s="622"/>
      <c r="BM22" s="622"/>
      <c r="BN22" s="623"/>
      <c r="BO22" s="659" t="s">
        <v>239</v>
      </c>
      <c r="BP22" s="659"/>
      <c r="BQ22" s="659"/>
      <c r="BR22" s="659"/>
      <c r="BS22" s="660" t="s">
        <v>239</v>
      </c>
      <c r="BT22" s="660"/>
      <c r="BU22" s="660"/>
      <c r="BV22" s="660"/>
      <c r="BW22" s="660"/>
      <c r="BX22" s="660"/>
      <c r="BY22" s="660"/>
      <c r="BZ22" s="660"/>
      <c r="CA22" s="660"/>
      <c r="CB22" s="698"/>
      <c r="CD22" s="673" t="s">
        <v>286</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287</v>
      </c>
      <c r="C23" s="619"/>
      <c r="D23" s="619"/>
      <c r="E23" s="619"/>
      <c r="F23" s="619"/>
      <c r="G23" s="619"/>
      <c r="H23" s="619"/>
      <c r="I23" s="619"/>
      <c r="J23" s="619"/>
      <c r="K23" s="619"/>
      <c r="L23" s="619"/>
      <c r="M23" s="619"/>
      <c r="N23" s="619"/>
      <c r="O23" s="619"/>
      <c r="P23" s="619"/>
      <c r="Q23" s="620"/>
      <c r="R23" s="621">
        <v>315818</v>
      </c>
      <c r="S23" s="622"/>
      <c r="T23" s="622"/>
      <c r="U23" s="622"/>
      <c r="V23" s="622"/>
      <c r="W23" s="622"/>
      <c r="X23" s="622"/>
      <c r="Y23" s="623"/>
      <c r="Z23" s="659">
        <v>3.4</v>
      </c>
      <c r="AA23" s="659"/>
      <c r="AB23" s="659"/>
      <c r="AC23" s="659"/>
      <c r="AD23" s="660" t="s">
        <v>239</v>
      </c>
      <c r="AE23" s="660"/>
      <c r="AF23" s="660"/>
      <c r="AG23" s="660"/>
      <c r="AH23" s="660"/>
      <c r="AI23" s="660"/>
      <c r="AJ23" s="660"/>
      <c r="AK23" s="660"/>
      <c r="AL23" s="624" t="s">
        <v>239</v>
      </c>
      <c r="AM23" s="625"/>
      <c r="AN23" s="625"/>
      <c r="AO23" s="661"/>
      <c r="AP23" s="618" t="s">
        <v>288</v>
      </c>
      <c r="AQ23" s="699"/>
      <c r="AR23" s="699"/>
      <c r="AS23" s="699"/>
      <c r="AT23" s="699"/>
      <c r="AU23" s="699"/>
      <c r="AV23" s="699"/>
      <c r="AW23" s="699"/>
      <c r="AX23" s="699"/>
      <c r="AY23" s="699"/>
      <c r="AZ23" s="699"/>
      <c r="BA23" s="699"/>
      <c r="BB23" s="699"/>
      <c r="BC23" s="699"/>
      <c r="BD23" s="699"/>
      <c r="BE23" s="699"/>
      <c r="BF23" s="700"/>
      <c r="BG23" s="621" t="s">
        <v>239</v>
      </c>
      <c r="BH23" s="622"/>
      <c r="BI23" s="622"/>
      <c r="BJ23" s="622"/>
      <c r="BK23" s="622"/>
      <c r="BL23" s="622"/>
      <c r="BM23" s="622"/>
      <c r="BN23" s="623"/>
      <c r="BO23" s="659" t="s">
        <v>239</v>
      </c>
      <c r="BP23" s="659"/>
      <c r="BQ23" s="659"/>
      <c r="BR23" s="659"/>
      <c r="BS23" s="660" t="s">
        <v>239</v>
      </c>
      <c r="BT23" s="660"/>
      <c r="BU23" s="660"/>
      <c r="BV23" s="660"/>
      <c r="BW23" s="660"/>
      <c r="BX23" s="660"/>
      <c r="BY23" s="660"/>
      <c r="BZ23" s="660"/>
      <c r="CA23" s="660"/>
      <c r="CB23" s="698"/>
      <c r="CD23" s="673" t="s">
        <v>227</v>
      </c>
      <c r="CE23" s="674"/>
      <c r="CF23" s="674"/>
      <c r="CG23" s="674"/>
      <c r="CH23" s="674"/>
      <c r="CI23" s="674"/>
      <c r="CJ23" s="674"/>
      <c r="CK23" s="674"/>
      <c r="CL23" s="674"/>
      <c r="CM23" s="674"/>
      <c r="CN23" s="674"/>
      <c r="CO23" s="674"/>
      <c r="CP23" s="674"/>
      <c r="CQ23" s="675"/>
      <c r="CR23" s="673" t="s">
        <v>289</v>
      </c>
      <c r="CS23" s="674"/>
      <c r="CT23" s="674"/>
      <c r="CU23" s="674"/>
      <c r="CV23" s="674"/>
      <c r="CW23" s="674"/>
      <c r="CX23" s="674"/>
      <c r="CY23" s="675"/>
      <c r="CZ23" s="673" t="s">
        <v>290</v>
      </c>
      <c r="DA23" s="674"/>
      <c r="DB23" s="674"/>
      <c r="DC23" s="675"/>
      <c r="DD23" s="673" t="s">
        <v>291</v>
      </c>
      <c r="DE23" s="674"/>
      <c r="DF23" s="674"/>
      <c r="DG23" s="674"/>
      <c r="DH23" s="674"/>
      <c r="DI23" s="674"/>
      <c r="DJ23" s="674"/>
      <c r="DK23" s="675"/>
      <c r="DL23" s="711" t="s">
        <v>292</v>
      </c>
      <c r="DM23" s="712"/>
      <c r="DN23" s="712"/>
      <c r="DO23" s="712"/>
      <c r="DP23" s="712"/>
      <c r="DQ23" s="712"/>
      <c r="DR23" s="712"/>
      <c r="DS23" s="712"/>
      <c r="DT23" s="712"/>
      <c r="DU23" s="712"/>
      <c r="DV23" s="713"/>
      <c r="DW23" s="673" t="s">
        <v>293</v>
      </c>
      <c r="DX23" s="674"/>
      <c r="DY23" s="674"/>
      <c r="DZ23" s="674"/>
      <c r="EA23" s="674"/>
      <c r="EB23" s="674"/>
      <c r="EC23" s="675"/>
    </row>
    <row r="24" spans="2:133" ht="11.25" customHeight="1" x14ac:dyDescent="0.15">
      <c r="B24" s="618" t="s">
        <v>294</v>
      </c>
      <c r="C24" s="619"/>
      <c r="D24" s="619"/>
      <c r="E24" s="619"/>
      <c r="F24" s="619"/>
      <c r="G24" s="619"/>
      <c r="H24" s="619"/>
      <c r="I24" s="619"/>
      <c r="J24" s="619"/>
      <c r="K24" s="619"/>
      <c r="L24" s="619"/>
      <c r="M24" s="619"/>
      <c r="N24" s="619"/>
      <c r="O24" s="619"/>
      <c r="P24" s="619"/>
      <c r="Q24" s="620"/>
      <c r="R24" s="621" t="s">
        <v>239</v>
      </c>
      <c r="S24" s="622"/>
      <c r="T24" s="622"/>
      <c r="U24" s="622"/>
      <c r="V24" s="622"/>
      <c r="W24" s="622"/>
      <c r="X24" s="622"/>
      <c r="Y24" s="623"/>
      <c r="Z24" s="659" t="s">
        <v>239</v>
      </c>
      <c r="AA24" s="659"/>
      <c r="AB24" s="659"/>
      <c r="AC24" s="659"/>
      <c r="AD24" s="660" t="s">
        <v>239</v>
      </c>
      <c r="AE24" s="660"/>
      <c r="AF24" s="660"/>
      <c r="AG24" s="660"/>
      <c r="AH24" s="660"/>
      <c r="AI24" s="660"/>
      <c r="AJ24" s="660"/>
      <c r="AK24" s="660"/>
      <c r="AL24" s="624" t="s">
        <v>239</v>
      </c>
      <c r="AM24" s="625"/>
      <c r="AN24" s="625"/>
      <c r="AO24" s="661"/>
      <c r="AP24" s="618" t="s">
        <v>295</v>
      </c>
      <c r="AQ24" s="699"/>
      <c r="AR24" s="699"/>
      <c r="AS24" s="699"/>
      <c r="AT24" s="699"/>
      <c r="AU24" s="699"/>
      <c r="AV24" s="699"/>
      <c r="AW24" s="699"/>
      <c r="AX24" s="699"/>
      <c r="AY24" s="699"/>
      <c r="AZ24" s="699"/>
      <c r="BA24" s="699"/>
      <c r="BB24" s="699"/>
      <c r="BC24" s="699"/>
      <c r="BD24" s="699"/>
      <c r="BE24" s="699"/>
      <c r="BF24" s="700"/>
      <c r="BG24" s="621" t="s">
        <v>239</v>
      </c>
      <c r="BH24" s="622"/>
      <c r="BI24" s="622"/>
      <c r="BJ24" s="622"/>
      <c r="BK24" s="622"/>
      <c r="BL24" s="622"/>
      <c r="BM24" s="622"/>
      <c r="BN24" s="623"/>
      <c r="BO24" s="659" t="s">
        <v>239</v>
      </c>
      <c r="BP24" s="659"/>
      <c r="BQ24" s="659"/>
      <c r="BR24" s="659"/>
      <c r="BS24" s="660" t="s">
        <v>239</v>
      </c>
      <c r="BT24" s="660"/>
      <c r="BU24" s="660"/>
      <c r="BV24" s="660"/>
      <c r="BW24" s="660"/>
      <c r="BX24" s="660"/>
      <c r="BY24" s="660"/>
      <c r="BZ24" s="660"/>
      <c r="CA24" s="660"/>
      <c r="CB24" s="698"/>
      <c r="CD24" s="679" t="s">
        <v>296</v>
      </c>
      <c r="CE24" s="680"/>
      <c r="CF24" s="680"/>
      <c r="CG24" s="680"/>
      <c r="CH24" s="680"/>
      <c r="CI24" s="680"/>
      <c r="CJ24" s="680"/>
      <c r="CK24" s="680"/>
      <c r="CL24" s="680"/>
      <c r="CM24" s="680"/>
      <c r="CN24" s="680"/>
      <c r="CO24" s="680"/>
      <c r="CP24" s="680"/>
      <c r="CQ24" s="681"/>
      <c r="CR24" s="676">
        <v>2902807</v>
      </c>
      <c r="CS24" s="677"/>
      <c r="CT24" s="677"/>
      <c r="CU24" s="677"/>
      <c r="CV24" s="677"/>
      <c r="CW24" s="677"/>
      <c r="CX24" s="677"/>
      <c r="CY24" s="702"/>
      <c r="CZ24" s="703">
        <v>32.799999999999997</v>
      </c>
      <c r="DA24" s="685"/>
      <c r="DB24" s="685"/>
      <c r="DC24" s="705"/>
      <c r="DD24" s="701">
        <v>2347223</v>
      </c>
      <c r="DE24" s="677"/>
      <c r="DF24" s="677"/>
      <c r="DG24" s="677"/>
      <c r="DH24" s="677"/>
      <c r="DI24" s="677"/>
      <c r="DJ24" s="677"/>
      <c r="DK24" s="702"/>
      <c r="DL24" s="701">
        <v>1817053</v>
      </c>
      <c r="DM24" s="677"/>
      <c r="DN24" s="677"/>
      <c r="DO24" s="677"/>
      <c r="DP24" s="677"/>
      <c r="DQ24" s="677"/>
      <c r="DR24" s="677"/>
      <c r="DS24" s="677"/>
      <c r="DT24" s="677"/>
      <c r="DU24" s="677"/>
      <c r="DV24" s="702"/>
      <c r="DW24" s="703">
        <v>40.4</v>
      </c>
      <c r="DX24" s="685"/>
      <c r="DY24" s="685"/>
      <c r="DZ24" s="685"/>
      <c r="EA24" s="685"/>
      <c r="EB24" s="685"/>
      <c r="EC24" s="704"/>
    </row>
    <row r="25" spans="2:133" ht="11.25" customHeight="1" x14ac:dyDescent="0.15">
      <c r="B25" s="618" t="s">
        <v>297</v>
      </c>
      <c r="C25" s="619"/>
      <c r="D25" s="619"/>
      <c r="E25" s="619"/>
      <c r="F25" s="619"/>
      <c r="G25" s="619"/>
      <c r="H25" s="619"/>
      <c r="I25" s="619"/>
      <c r="J25" s="619"/>
      <c r="K25" s="619"/>
      <c r="L25" s="619"/>
      <c r="M25" s="619"/>
      <c r="N25" s="619"/>
      <c r="O25" s="619"/>
      <c r="P25" s="619"/>
      <c r="Q25" s="620"/>
      <c r="R25" s="621">
        <v>4743058</v>
      </c>
      <c r="S25" s="622"/>
      <c r="T25" s="622"/>
      <c r="U25" s="622"/>
      <c r="V25" s="622"/>
      <c r="W25" s="622"/>
      <c r="X25" s="622"/>
      <c r="Y25" s="623"/>
      <c r="Z25" s="659">
        <v>51.8</v>
      </c>
      <c r="AA25" s="659"/>
      <c r="AB25" s="659"/>
      <c r="AC25" s="659"/>
      <c r="AD25" s="660">
        <v>4427240</v>
      </c>
      <c r="AE25" s="660"/>
      <c r="AF25" s="660"/>
      <c r="AG25" s="660"/>
      <c r="AH25" s="660"/>
      <c r="AI25" s="660"/>
      <c r="AJ25" s="660"/>
      <c r="AK25" s="660"/>
      <c r="AL25" s="624">
        <v>99.4</v>
      </c>
      <c r="AM25" s="625"/>
      <c r="AN25" s="625"/>
      <c r="AO25" s="661"/>
      <c r="AP25" s="618" t="s">
        <v>298</v>
      </c>
      <c r="AQ25" s="699"/>
      <c r="AR25" s="699"/>
      <c r="AS25" s="699"/>
      <c r="AT25" s="699"/>
      <c r="AU25" s="699"/>
      <c r="AV25" s="699"/>
      <c r="AW25" s="699"/>
      <c r="AX25" s="699"/>
      <c r="AY25" s="699"/>
      <c r="AZ25" s="699"/>
      <c r="BA25" s="699"/>
      <c r="BB25" s="699"/>
      <c r="BC25" s="699"/>
      <c r="BD25" s="699"/>
      <c r="BE25" s="699"/>
      <c r="BF25" s="700"/>
      <c r="BG25" s="621" t="s">
        <v>130</v>
      </c>
      <c r="BH25" s="622"/>
      <c r="BI25" s="622"/>
      <c r="BJ25" s="622"/>
      <c r="BK25" s="622"/>
      <c r="BL25" s="622"/>
      <c r="BM25" s="622"/>
      <c r="BN25" s="623"/>
      <c r="BO25" s="659" t="s">
        <v>130</v>
      </c>
      <c r="BP25" s="659"/>
      <c r="BQ25" s="659"/>
      <c r="BR25" s="659"/>
      <c r="BS25" s="660" t="s">
        <v>239</v>
      </c>
      <c r="BT25" s="660"/>
      <c r="BU25" s="660"/>
      <c r="BV25" s="660"/>
      <c r="BW25" s="660"/>
      <c r="BX25" s="660"/>
      <c r="BY25" s="660"/>
      <c r="BZ25" s="660"/>
      <c r="CA25" s="660"/>
      <c r="CB25" s="698"/>
      <c r="CD25" s="618" t="s">
        <v>299</v>
      </c>
      <c r="CE25" s="619"/>
      <c r="CF25" s="619"/>
      <c r="CG25" s="619"/>
      <c r="CH25" s="619"/>
      <c r="CI25" s="619"/>
      <c r="CJ25" s="619"/>
      <c r="CK25" s="619"/>
      <c r="CL25" s="619"/>
      <c r="CM25" s="619"/>
      <c r="CN25" s="619"/>
      <c r="CO25" s="619"/>
      <c r="CP25" s="619"/>
      <c r="CQ25" s="620"/>
      <c r="CR25" s="621">
        <v>1089979</v>
      </c>
      <c r="CS25" s="634"/>
      <c r="CT25" s="634"/>
      <c r="CU25" s="634"/>
      <c r="CV25" s="634"/>
      <c r="CW25" s="634"/>
      <c r="CX25" s="634"/>
      <c r="CY25" s="635"/>
      <c r="CZ25" s="624">
        <v>12.3</v>
      </c>
      <c r="DA25" s="636"/>
      <c r="DB25" s="636"/>
      <c r="DC25" s="637"/>
      <c r="DD25" s="627">
        <v>970263</v>
      </c>
      <c r="DE25" s="634"/>
      <c r="DF25" s="634"/>
      <c r="DG25" s="634"/>
      <c r="DH25" s="634"/>
      <c r="DI25" s="634"/>
      <c r="DJ25" s="634"/>
      <c r="DK25" s="635"/>
      <c r="DL25" s="627">
        <v>956763</v>
      </c>
      <c r="DM25" s="634"/>
      <c r="DN25" s="634"/>
      <c r="DO25" s="634"/>
      <c r="DP25" s="634"/>
      <c r="DQ25" s="634"/>
      <c r="DR25" s="634"/>
      <c r="DS25" s="634"/>
      <c r="DT25" s="634"/>
      <c r="DU25" s="634"/>
      <c r="DV25" s="635"/>
      <c r="DW25" s="624">
        <v>21.3</v>
      </c>
      <c r="DX25" s="636"/>
      <c r="DY25" s="636"/>
      <c r="DZ25" s="636"/>
      <c r="EA25" s="636"/>
      <c r="EB25" s="636"/>
      <c r="EC25" s="648"/>
    </row>
    <row r="26" spans="2:133" ht="11.25" customHeight="1" x14ac:dyDescent="0.15">
      <c r="B26" s="618" t="s">
        <v>300</v>
      </c>
      <c r="C26" s="619"/>
      <c r="D26" s="619"/>
      <c r="E26" s="619"/>
      <c r="F26" s="619"/>
      <c r="G26" s="619"/>
      <c r="H26" s="619"/>
      <c r="I26" s="619"/>
      <c r="J26" s="619"/>
      <c r="K26" s="619"/>
      <c r="L26" s="619"/>
      <c r="M26" s="619"/>
      <c r="N26" s="619"/>
      <c r="O26" s="619"/>
      <c r="P26" s="619"/>
      <c r="Q26" s="620"/>
      <c r="R26" s="621">
        <v>782</v>
      </c>
      <c r="S26" s="622"/>
      <c r="T26" s="622"/>
      <c r="U26" s="622"/>
      <c r="V26" s="622"/>
      <c r="W26" s="622"/>
      <c r="X26" s="622"/>
      <c r="Y26" s="623"/>
      <c r="Z26" s="659">
        <v>0</v>
      </c>
      <c r="AA26" s="659"/>
      <c r="AB26" s="659"/>
      <c r="AC26" s="659"/>
      <c r="AD26" s="660">
        <v>782</v>
      </c>
      <c r="AE26" s="660"/>
      <c r="AF26" s="660"/>
      <c r="AG26" s="660"/>
      <c r="AH26" s="660"/>
      <c r="AI26" s="660"/>
      <c r="AJ26" s="660"/>
      <c r="AK26" s="660"/>
      <c r="AL26" s="624">
        <v>0</v>
      </c>
      <c r="AM26" s="625"/>
      <c r="AN26" s="625"/>
      <c r="AO26" s="661"/>
      <c r="AP26" s="618" t="s">
        <v>301</v>
      </c>
      <c r="AQ26" s="699"/>
      <c r="AR26" s="699"/>
      <c r="AS26" s="699"/>
      <c r="AT26" s="699"/>
      <c r="AU26" s="699"/>
      <c r="AV26" s="699"/>
      <c r="AW26" s="699"/>
      <c r="AX26" s="699"/>
      <c r="AY26" s="699"/>
      <c r="AZ26" s="699"/>
      <c r="BA26" s="699"/>
      <c r="BB26" s="699"/>
      <c r="BC26" s="699"/>
      <c r="BD26" s="699"/>
      <c r="BE26" s="699"/>
      <c r="BF26" s="700"/>
      <c r="BG26" s="621" t="s">
        <v>239</v>
      </c>
      <c r="BH26" s="622"/>
      <c r="BI26" s="622"/>
      <c r="BJ26" s="622"/>
      <c r="BK26" s="622"/>
      <c r="BL26" s="622"/>
      <c r="BM26" s="622"/>
      <c r="BN26" s="623"/>
      <c r="BO26" s="659" t="s">
        <v>239</v>
      </c>
      <c r="BP26" s="659"/>
      <c r="BQ26" s="659"/>
      <c r="BR26" s="659"/>
      <c r="BS26" s="660" t="s">
        <v>239</v>
      </c>
      <c r="BT26" s="660"/>
      <c r="BU26" s="660"/>
      <c r="BV26" s="660"/>
      <c r="BW26" s="660"/>
      <c r="BX26" s="660"/>
      <c r="BY26" s="660"/>
      <c r="BZ26" s="660"/>
      <c r="CA26" s="660"/>
      <c r="CB26" s="698"/>
      <c r="CD26" s="618" t="s">
        <v>302</v>
      </c>
      <c r="CE26" s="619"/>
      <c r="CF26" s="619"/>
      <c r="CG26" s="619"/>
      <c r="CH26" s="619"/>
      <c r="CI26" s="619"/>
      <c r="CJ26" s="619"/>
      <c r="CK26" s="619"/>
      <c r="CL26" s="619"/>
      <c r="CM26" s="619"/>
      <c r="CN26" s="619"/>
      <c r="CO26" s="619"/>
      <c r="CP26" s="619"/>
      <c r="CQ26" s="620"/>
      <c r="CR26" s="621">
        <v>669693</v>
      </c>
      <c r="CS26" s="622"/>
      <c r="CT26" s="622"/>
      <c r="CU26" s="622"/>
      <c r="CV26" s="622"/>
      <c r="CW26" s="622"/>
      <c r="CX26" s="622"/>
      <c r="CY26" s="623"/>
      <c r="CZ26" s="624">
        <v>7.6</v>
      </c>
      <c r="DA26" s="636"/>
      <c r="DB26" s="636"/>
      <c r="DC26" s="637"/>
      <c r="DD26" s="627">
        <v>586514</v>
      </c>
      <c r="DE26" s="622"/>
      <c r="DF26" s="622"/>
      <c r="DG26" s="622"/>
      <c r="DH26" s="622"/>
      <c r="DI26" s="622"/>
      <c r="DJ26" s="622"/>
      <c r="DK26" s="623"/>
      <c r="DL26" s="627" t="s">
        <v>130</v>
      </c>
      <c r="DM26" s="622"/>
      <c r="DN26" s="622"/>
      <c r="DO26" s="622"/>
      <c r="DP26" s="622"/>
      <c r="DQ26" s="622"/>
      <c r="DR26" s="622"/>
      <c r="DS26" s="622"/>
      <c r="DT26" s="622"/>
      <c r="DU26" s="622"/>
      <c r="DV26" s="623"/>
      <c r="DW26" s="624" t="s">
        <v>130</v>
      </c>
      <c r="DX26" s="636"/>
      <c r="DY26" s="636"/>
      <c r="DZ26" s="636"/>
      <c r="EA26" s="636"/>
      <c r="EB26" s="636"/>
      <c r="EC26" s="648"/>
    </row>
    <row r="27" spans="2:133" ht="11.25" customHeight="1" x14ac:dyDescent="0.15">
      <c r="B27" s="618" t="s">
        <v>303</v>
      </c>
      <c r="C27" s="619"/>
      <c r="D27" s="619"/>
      <c r="E27" s="619"/>
      <c r="F27" s="619"/>
      <c r="G27" s="619"/>
      <c r="H27" s="619"/>
      <c r="I27" s="619"/>
      <c r="J27" s="619"/>
      <c r="K27" s="619"/>
      <c r="L27" s="619"/>
      <c r="M27" s="619"/>
      <c r="N27" s="619"/>
      <c r="O27" s="619"/>
      <c r="P27" s="619"/>
      <c r="Q27" s="620"/>
      <c r="R27" s="621">
        <v>72177</v>
      </c>
      <c r="S27" s="622"/>
      <c r="T27" s="622"/>
      <c r="U27" s="622"/>
      <c r="V27" s="622"/>
      <c r="W27" s="622"/>
      <c r="X27" s="622"/>
      <c r="Y27" s="623"/>
      <c r="Z27" s="659">
        <v>0.8</v>
      </c>
      <c r="AA27" s="659"/>
      <c r="AB27" s="659"/>
      <c r="AC27" s="659"/>
      <c r="AD27" s="660">
        <v>75</v>
      </c>
      <c r="AE27" s="660"/>
      <c r="AF27" s="660"/>
      <c r="AG27" s="660"/>
      <c r="AH27" s="660"/>
      <c r="AI27" s="660"/>
      <c r="AJ27" s="660"/>
      <c r="AK27" s="660"/>
      <c r="AL27" s="624">
        <v>0</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957286</v>
      </c>
      <c r="BH27" s="622"/>
      <c r="BI27" s="622"/>
      <c r="BJ27" s="622"/>
      <c r="BK27" s="622"/>
      <c r="BL27" s="622"/>
      <c r="BM27" s="622"/>
      <c r="BN27" s="623"/>
      <c r="BO27" s="659">
        <v>100</v>
      </c>
      <c r="BP27" s="659"/>
      <c r="BQ27" s="659"/>
      <c r="BR27" s="659"/>
      <c r="BS27" s="660">
        <v>32701</v>
      </c>
      <c r="BT27" s="660"/>
      <c r="BU27" s="660"/>
      <c r="BV27" s="660"/>
      <c r="BW27" s="660"/>
      <c r="BX27" s="660"/>
      <c r="BY27" s="660"/>
      <c r="BZ27" s="660"/>
      <c r="CA27" s="660"/>
      <c r="CB27" s="698"/>
      <c r="CD27" s="618" t="s">
        <v>305</v>
      </c>
      <c r="CE27" s="619"/>
      <c r="CF27" s="619"/>
      <c r="CG27" s="619"/>
      <c r="CH27" s="619"/>
      <c r="CI27" s="619"/>
      <c r="CJ27" s="619"/>
      <c r="CK27" s="619"/>
      <c r="CL27" s="619"/>
      <c r="CM27" s="619"/>
      <c r="CN27" s="619"/>
      <c r="CO27" s="619"/>
      <c r="CP27" s="619"/>
      <c r="CQ27" s="620"/>
      <c r="CR27" s="621">
        <v>513669</v>
      </c>
      <c r="CS27" s="634"/>
      <c r="CT27" s="634"/>
      <c r="CU27" s="634"/>
      <c r="CV27" s="634"/>
      <c r="CW27" s="634"/>
      <c r="CX27" s="634"/>
      <c r="CY27" s="635"/>
      <c r="CZ27" s="624">
        <v>5.8</v>
      </c>
      <c r="DA27" s="636"/>
      <c r="DB27" s="636"/>
      <c r="DC27" s="637"/>
      <c r="DD27" s="627">
        <v>120500</v>
      </c>
      <c r="DE27" s="634"/>
      <c r="DF27" s="634"/>
      <c r="DG27" s="634"/>
      <c r="DH27" s="634"/>
      <c r="DI27" s="634"/>
      <c r="DJ27" s="634"/>
      <c r="DK27" s="635"/>
      <c r="DL27" s="627">
        <v>114075</v>
      </c>
      <c r="DM27" s="634"/>
      <c r="DN27" s="634"/>
      <c r="DO27" s="634"/>
      <c r="DP27" s="634"/>
      <c r="DQ27" s="634"/>
      <c r="DR27" s="634"/>
      <c r="DS27" s="634"/>
      <c r="DT27" s="634"/>
      <c r="DU27" s="634"/>
      <c r="DV27" s="635"/>
      <c r="DW27" s="624">
        <v>2.5</v>
      </c>
      <c r="DX27" s="636"/>
      <c r="DY27" s="636"/>
      <c r="DZ27" s="636"/>
      <c r="EA27" s="636"/>
      <c r="EB27" s="636"/>
      <c r="EC27" s="648"/>
    </row>
    <row r="28" spans="2:133" ht="11.25" customHeight="1" x14ac:dyDescent="0.15">
      <c r="B28" s="618" t="s">
        <v>306</v>
      </c>
      <c r="C28" s="619"/>
      <c r="D28" s="619"/>
      <c r="E28" s="619"/>
      <c r="F28" s="619"/>
      <c r="G28" s="619"/>
      <c r="H28" s="619"/>
      <c r="I28" s="619"/>
      <c r="J28" s="619"/>
      <c r="K28" s="619"/>
      <c r="L28" s="619"/>
      <c r="M28" s="619"/>
      <c r="N28" s="619"/>
      <c r="O28" s="619"/>
      <c r="P28" s="619"/>
      <c r="Q28" s="620"/>
      <c r="R28" s="621">
        <v>169817</v>
      </c>
      <c r="S28" s="622"/>
      <c r="T28" s="622"/>
      <c r="U28" s="622"/>
      <c r="V28" s="622"/>
      <c r="W28" s="622"/>
      <c r="X28" s="622"/>
      <c r="Y28" s="623"/>
      <c r="Z28" s="659">
        <v>1.9</v>
      </c>
      <c r="AA28" s="659"/>
      <c r="AB28" s="659"/>
      <c r="AC28" s="659"/>
      <c r="AD28" s="660">
        <v>5051</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1299159</v>
      </c>
      <c r="CS28" s="622"/>
      <c r="CT28" s="622"/>
      <c r="CU28" s="622"/>
      <c r="CV28" s="622"/>
      <c r="CW28" s="622"/>
      <c r="CX28" s="622"/>
      <c r="CY28" s="623"/>
      <c r="CZ28" s="624">
        <v>14.7</v>
      </c>
      <c r="DA28" s="636"/>
      <c r="DB28" s="636"/>
      <c r="DC28" s="637"/>
      <c r="DD28" s="627">
        <v>1256460</v>
      </c>
      <c r="DE28" s="622"/>
      <c r="DF28" s="622"/>
      <c r="DG28" s="622"/>
      <c r="DH28" s="622"/>
      <c r="DI28" s="622"/>
      <c r="DJ28" s="622"/>
      <c r="DK28" s="623"/>
      <c r="DL28" s="627">
        <v>746215</v>
      </c>
      <c r="DM28" s="622"/>
      <c r="DN28" s="622"/>
      <c r="DO28" s="622"/>
      <c r="DP28" s="622"/>
      <c r="DQ28" s="622"/>
      <c r="DR28" s="622"/>
      <c r="DS28" s="622"/>
      <c r="DT28" s="622"/>
      <c r="DU28" s="622"/>
      <c r="DV28" s="623"/>
      <c r="DW28" s="624">
        <v>16.600000000000001</v>
      </c>
      <c r="DX28" s="636"/>
      <c r="DY28" s="636"/>
      <c r="DZ28" s="636"/>
      <c r="EA28" s="636"/>
      <c r="EB28" s="636"/>
      <c r="EC28" s="648"/>
    </row>
    <row r="29" spans="2:133" ht="11.25" customHeight="1" x14ac:dyDescent="0.15">
      <c r="B29" s="618" t="s">
        <v>308</v>
      </c>
      <c r="C29" s="619"/>
      <c r="D29" s="619"/>
      <c r="E29" s="619"/>
      <c r="F29" s="619"/>
      <c r="G29" s="619"/>
      <c r="H29" s="619"/>
      <c r="I29" s="619"/>
      <c r="J29" s="619"/>
      <c r="K29" s="619"/>
      <c r="L29" s="619"/>
      <c r="M29" s="619"/>
      <c r="N29" s="619"/>
      <c r="O29" s="619"/>
      <c r="P29" s="619"/>
      <c r="Q29" s="620"/>
      <c r="R29" s="621">
        <v>19256</v>
      </c>
      <c r="S29" s="622"/>
      <c r="T29" s="622"/>
      <c r="U29" s="622"/>
      <c r="V29" s="622"/>
      <c r="W29" s="622"/>
      <c r="X29" s="622"/>
      <c r="Y29" s="623"/>
      <c r="Z29" s="659">
        <v>0.2</v>
      </c>
      <c r="AA29" s="659"/>
      <c r="AB29" s="659"/>
      <c r="AC29" s="659"/>
      <c r="AD29" s="660">
        <v>2476</v>
      </c>
      <c r="AE29" s="660"/>
      <c r="AF29" s="660"/>
      <c r="AG29" s="660"/>
      <c r="AH29" s="660"/>
      <c r="AI29" s="660"/>
      <c r="AJ29" s="660"/>
      <c r="AK29" s="660"/>
      <c r="AL29" s="624">
        <v>0.1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309</v>
      </c>
      <c r="CE29" s="641"/>
      <c r="CF29" s="618" t="s">
        <v>310</v>
      </c>
      <c r="CG29" s="619"/>
      <c r="CH29" s="619"/>
      <c r="CI29" s="619"/>
      <c r="CJ29" s="619"/>
      <c r="CK29" s="619"/>
      <c r="CL29" s="619"/>
      <c r="CM29" s="619"/>
      <c r="CN29" s="619"/>
      <c r="CO29" s="619"/>
      <c r="CP29" s="619"/>
      <c r="CQ29" s="620"/>
      <c r="CR29" s="621">
        <v>1299159</v>
      </c>
      <c r="CS29" s="634"/>
      <c r="CT29" s="634"/>
      <c r="CU29" s="634"/>
      <c r="CV29" s="634"/>
      <c r="CW29" s="634"/>
      <c r="CX29" s="634"/>
      <c r="CY29" s="635"/>
      <c r="CZ29" s="624">
        <v>14.7</v>
      </c>
      <c r="DA29" s="636"/>
      <c r="DB29" s="636"/>
      <c r="DC29" s="637"/>
      <c r="DD29" s="627">
        <v>1256460</v>
      </c>
      <c r="DE29" s="634"/>
      <c r="DF29" s="634"/>
      <c r="DG29" s="634"/>
      <c r="DH29" s="634"/>
      <c r="DI29" s="634"/>
      <c r="DJ29" s="634"/>
      <c r="DK29" s="635"/>
      <c r="DL29" s="627">
        <v>746215</v>
      </c>
      <c r="DM29" s="634"/>
      <c r="DN29" s="634"/>
      <c r="DO29" s="634"/>
      <c r="DP29" s="634"/>
      <c r="DQ29" s="634"/>
      <c r="DR29" s="634"/>
      <c r="DS29" s="634"/>
      <c r="DT29" s="634"/>
      <c r="DU29" s="634"/>
      <c r="DV29" s="635"/>
      <c r="DW29" s="624">
        <v>16.600000000000001</v>
      </c>
      <c r="DX29" s="636"/>
      <c r="DY29" s="636"/>
      <c r="DZ29" s="636"/>
      <c r="EA29" s="636"/>
      <c r="EB29" s="636"/>
      <c r="EC29" s="648"/>
    </row>
    <row r="30" spans="2:133" ht="11.25" customHeight="1" x14ac:dyDescent="0.15">
      <c r="B30" s="618" t="s">
        <v>311</v>
      </c>
      <c r="C30" s="619"/>
      <c r="D30" s="619"/>
      <c r="E30" s="619"/>
      <c r="F30" s="619"/>
      <c r="G30" s="619"/>
      <c r="H30" s="619"/>
      <c r="I30" s="619"/>
      <c r="J30" s="619"/>
      <c r="K30" s="619"/>
      <c r="L30" s="619"/>
      <c r="M30" s="619"/>
      <c r="N30" s="619"/>
      <c r="O30" s="619"/>
      <c r="P30" s="619"/>
      <c r="Q30" s="620"/>
      <c r="R30" s="621">
        <v>564017</v>
      </c>
      <c r="S30" s="622"/>
      <c r="T30" s="622"/>
      <c r="U30" s="622"/>
      <c r="V30" s="622"/>
      <c r="W30" s="622"/>
      <c r="X30" s="622"/>
      <c r="Y30" s="623"/>
      <c r="Z30" s="659">
        <v>6.2</v>
      </c>
      <c r="AA30" s="659"/>
      <c r="AB30" s="659"/>
      <c r="AC30" s="659"/>
      <c r="AD30" s="660" t="s">
        <v>239</v>
      </c>
      <c r="AE30" s="660"/>
      <c r="AF30" s="660"/>
      <c r="AG30" s="660"/>
      <c r="AH30" s="660"/>
      <c r="AI30" s="660"/>
      <c r="AJ30" s="660"/>
      <c r="AK30" s="660"/>
      <c r="AL30" s="624" t="s">
        <v>239</v>
      </c>
      <c r="AM30" s="625"/>
      <c r="AN30" s="625"/>
      <c r="AO30" s="661"/>
      <c r="AP30" s="673" t="s">
        <v>227</v>
      </c>
      <c r="AQ30" s="674"/>
      <c r="AR30" s="674"/>
      <c r="AS30" s="674"/>
      <c r="AT30" s="674"/>
      <c r="AU30" s="674"/>
      <c r="AV30" s="674"/>
      <c r="AW30" s="674"/>
      <c r="AX30" s="674"/>
      <c r="AY30" s="674"/>
      <c r="AZ30" s="674"/>
      <c r="BA30" s="674"/>
      <c r="BB30" s="674"/>
      <c r="BC30" s="674"/>
      <c r="BD30" s="674"/>
      <c r="BE30" s="674"/>
      <c r="BF30" s="675"/>
      <c r="BG30" s="673" t="s">
        <v>312</v>
      </c>
      <c r="BH30" s="696"/>
      <c r="BI30" s="696"/>
      <c r="BJ30" s="696"/>
      <c r="BK30" s="696"/>
      <c r="BL30" s="696"/>
      <c r="BM30" s="696"/>
      <c r="BN30" s="696"/>
      <c r="BO30" s="696"/>
      <c r="BP30" s="696"/>
      <c r="BQ30" s="697"/>
      <c r="BR30" s="673" t="s">
        <v>313</v>
      </c>
      <c r="BS30" s="696"/>
      <c r="BT30" s="696"/>
      <c r="BU30" s="696"/>
      <c r="BV30" s="696"/>
      <c r="BW30" s="696"/>
      <c r="BX30" s="696"/>
      <c r="BY30" s="696"/>
      <c r="BZ30" s="696"/>
      <c r="CA30" s="696"/>
      <c r="CB30" s="697"/>
      <c r="CD30" s="642"/>
      <c r="CE30" s="643"/>
      <c r="CF30" s="618" t="s">
        <v>314</v>
      </c>
      <c r="CG30" s="619"/>
      <c r="CH30" s="619"/>
      <c r="CI30" s="619"/>
      <c r="CJ30" s="619"/>
      <c r="CK30" s="619"/>
      <c r="CL30" s="619"/>
      <c r="CM30" s="619"/>
      <c r="CN30" s="619"/>
      <c r="CO30" s="619"/>
      <c r="CP30" s="619"/>
      <c r="CQ30" s="620"/>
      <c r="CR30" s="621">
        <v>1279203</v>
      </c>
      <c r="CS30" s="622"/>
      <c r="CT30" s="622"/>
      <c r="CU30" s="622"/>
      <c r="CV30" s="622"/>
      <c r="CW30" s="622"/>
      <c r="CX30" s="622"/>
      <c r="CY30" s="623"/>
      <c r="CZ30" s="624">
        <v>14.5</v>
      </c>
      <c r="DA30" s="636"/>
      <c r="DB30" s="636"/>
      <c r="DC30" s="637"/>
      <c r="DD30" s="627">
        <v>1238253</v>
      </c>
      <c r="DE30" s="622"/>
      <c r="DF30" s="622"/>
      <c r="DG30" s="622"/>
      <c r="DH30" s="622"/>
      <c r="DI30" s="622"/>
      <c r="DJ30" s="622"/>
      <c r="DK30" s="623"/>
      <c r="DL30" s="627">
        <v>728008</v>
      </c>
      <c r="DM30" s="622"/>
      <c r="DN30" s="622"/>
      <c r="DO30" s="622"/>
      <c r="DP30" s="622"/>
      <c r="DQ30" s="622"/>
      <c r="DR30" s="622"/>
      <c r="DS30" s="622"/>
      <c r="DT30" s="622"/>
      <c r="DU30" s="622"/>
      <c r="DV30" s="623"/>
      <c r="DW30" s="624">
        <v>16.2</v>
      </c>
      <c r="DX30" s="636"/>
      <c r="DY30" s="636"/>
      <c r="DZ30" s="636"/>
      <c r="EA30" s="636"/>
      <c r="EB30" s="636"/>
      <c r="EC30" s="648"/>
    </row>
    <row r="31" spans="2:133" ht="11.25" customHeight="1" x14ac:dyDescent="0.15">
      <c r="B31" s="688" t="s">
        <v>315</v>
      </c>
      <c r="C31" s="689"/>
      <c r="D31" s="689"/>
      <c r="E31" s="689"/>
      <c r="F31" s="689"/>
      <c r="G31" s="689"/>
      <c r="H31" s="689"/>
      <c r="I31" s="689"/>
      <c r="J31" s="689"/>
      <c r="K31" s="689"/>
      <c r="L31" s="689"/>
      <c r="M31" s="689"/>
      <c r="N31" s="689"/>
      <c r="O31" s="689"/>
      <c r="P31" s="689"/>
      <c r="Q31" s="690"/>
      <c r="R31" s="621">
        <v>413</v>
      </c>
      <c r="S31" s="622"/>
      <c r="T31" s="622"/>
      <c r="U31" s="622"/>
      <c r="V31" s="622"/>
      <c r="W31" s="622"/>
      <c r="X31" s="622"/>
      <c r="Y31" s="623"/>
      <c r="Z31" s="659">
        <v>0</v>
      </c>
      <c r="AA31" s="659"/>
      <c r="AB31" s="659"/>
      <c r="AC31" s="659"/>
      <c r="AD31" s="660">
        <v>413</v>
      </c>
      <c r="AE31" s="660"/>
      <c r="AF31" s="660"/>
      <c r="AG31" s="660"/>
      <c r="AH31" s="660"/>
      <c r="AI31" s="660"/>
      <c r="AJ31" s="660"/>
      <c r="AK31" s="660"/>
      <c r="AL31" s="624">
        <v>0</v>
      </c>
      <c r="AM31" s="625"/>
      <c r="AN31" s="625"/>
      <c r="AO31" s="661"/>
      <c r="AP31" s="691" t="s">
        <v>316</v>
      </c>
      <c r="AQ31" s="692"/>
      <c r="AR31" s="692"/>
      <c r="AS31" s="692"/>
      <c r="AT31" s="693" t="s">
        <v>317</v>
      </c>
      <c r="AU31" s="218"/>
      <c r="AV31" s="218"/>
      <c r="AW31" s="218"/>
      <c r="AX31" s="679" t="s">
        <v>190</v>
      </c>
      <c r="AY31" s="680"/>
      <c r="AZ31" s="680"/>
      <c r="BA31" s="680"/>
      <c r="BB31" s="680"/>
      <c r="BC31" s="680"/>
      <c r="BD31" s="680"/>
      <c r="BE31" s="680"/>
      <c r="BF31" s="681"/>
      <c r="BG31" s="683">
        <v>99.7</v>
      </c>
      <c r="BH31" s="684"/>
      <c r="BI31" s="684"/>
      <c r="BJ31" s="684"/>
      <c r="BK31" s="684"/>
      <c r="BL31" s="684"/>
      <c r="BM31" s="685">
        <v>98.2</v>
      </c>
      <c r="BN31" s="684"/>
      <c r="BO31" s="684"/>
      <c r="BP31" s="684"/>
      <c r="BQ31" s="686"/>
      <c r="BR31" s="683">
        <v>99.7</v>
      </c>
      <c r="BS31" s="684"/>
      <c r="BT31" s="684"/>
      <c r="BU31" s="684"/>
      <c r="BV31" s="684"/>
      <c r="BW31" s="684"/>
      <c r="BX31" s="685">
        <v>97.9</v>
      </c>
      <c r="BY31" s="684"/>
      <c r="BZ31" s="684"/>
      <c r="CA31" s="684"/>
      <c r="CB31" s="686"/>
      <c r="CD31" s="642"/>
      <c r="CE31" s="643"/>
      <c r="CF31" s="618" t="s">
        <v>318</v>
      </c>
      <c r="CG31" s="619"/>
      <c r="CH31" s="619"/>
      <c r="CI31" s="619"/>
      <c r="CJ31" s="619"/>
      <c r="CK31" s="619"/>
      <c r="CL31" s="619"/>
      <c r="CM31" s="619"/>
      <c r="CN31" s="619"/>
      <c r="CO31" s="619"/>
      <c r="CP31" s="619"/>
      <c r="CQ31" s="620"/>
      <c r="CR31" s="621">
        <v>19956</v>
      </c>
      <c r="CS31" s="634"/>
      <c r="CT31" s="634"/>
      <c r="CU31" s="634"/>
      <c r="CV31" s="634"/>
      <c r="CW31" s="634"/>
      <c r="CX31" s="634"/>
      <c r="CY31" s="635"/>
      <c r="CZ31" s="624">
        <v>0.2</v>
      </c>
      <c r="DA31" s="636"/>
      <c r="DB31" s="636"/>
      <c r="DC31" s="637"/>
      <c r="DD31" s="627">
        <v>18207</v>
      </c>
      <c r="DE31" s="634"/>
      <c r="DF31" s="634"/>
      <c r="DG31" s="634"/>
      <c r="DH31" s="634"/>
      <c r="DI31" s="634"/>
      <c r="DJ31" s="634"/>
      <c r="DK31" s="635"/>
      <c r="DL31" s="627">
        <v>18207</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15">
      <c r="B32" s="618" t="s">
        <v>319</v>
      </c>
      <c r="C32" s="619"/>
      <c r="D32" s="619"/>
      <c r="E32" s="619"/>
      <c r="F32" s="619"/>
      <c r="G32" s="619"/>
      <c r="H32" s="619"/>
      <c r="I32" s="619"/>
      <c r="J32" s="619"/>
      <c r="K32" s="619"/>
      <c r="L32" s="619"/>
      <c r="M32" s="619"/>
      <c r="N32" s="619"/>
      <c r="O32" s="619"/>
      <c r="P32" s="619"/>
      <c r="Q32" s="620"/>
      <c r="R32" s="621">
        <v>354042</v>
      </c>
      <c r="S32" s="622"/>
      <c r="T32" s="622"/>
      <c r="U32" s="622"/>
      <c r="V32" s="622"/>
      <c r="W32" s="622"/>
      <c r="X32" s="622"/>
      <c r="Y32" s="623"/>
      <c r="Z32" s="659">
        <v>3.9</v>
      </c>
      <c r="AA32" s="659"/>
      <c r="AB32" s="659"/>
      <c r="AC32" s="659"/>
      <c r="AD32" s="660" t="s">
        <v>239</v>
      </c>
      <c r="AE32" s="660"/>
      <c r="AF32" s="660"/>
      <c r="AG32" s="660"/>
      <c r="AH32" s="660"/>
      <c r="AI32" s="660"/>
      <c r="AJ32" s="660"/>
      <c r="AK32" s="660"/>
      <c r="AL32" s="624" t="s">
        <v>239</v>
      </c>
      <c r="AM32" s="625"/>
      <c r="AN32" s="625"/>
      <c r="AO32" s="661"/>
      <c r="AP32" s="662"/>
      <c r="AQ32" s="663"/>
      <c r="AR32" s="663"/>
      <c r="AS32" s="663"/>
      <c r="AT32" s="694"/>
      <c r="AU32" s="214" t="s">
        <v>320</v>
      </c>
      <c r="AX32" s="618" t="s">
        <v>321</v>
      </c>
      <c r="AY32" s="619"/>
      <c r="AZ32" s="619"/>
      <c r="BA32" s="619"/>
      <c r="BB32" s="619"/>
      <c r="BC32" s="619"/>
      <c r="BD32" s="619"/>
      <c r="BE32" s="619"/>
      <c r="BF32" s="620"/>
      <c r="BG32" s="687">
        <v>99.6</v>
      </c>
      <c r="BH32" s="634"/>
      <c r="BI32" s="634"/>
      <c r="BJ32" s="634"/>
      <c r="BK32" s="634"/>
      <c r="BL32" s="634"/>
      <c r="BM32" s="625">
        <v>97.5</v>
      </c>
      <c r="BN32" s="634"/>
      <c r="BO32" s="634"/>
      <c r="BP32" s="634"/>
      <c r="BQ32" s="657"/>
      <c r="BR32" s="687">
        <v>99.6</v>
      </c>
      <c r="BS32" s="634"/>
      <c r="BT32" s="634"/>
      <c r="BU32" s="634"/>
      <c r="BV32" s="634"/>
      <c r="BW32" s="634"/>
      <c r="BX32" s="625">
        <v>97.3</v>
      </c>
      <c r="BY32" s="634"/>
      <c r="BZ32" s="634"/>
      <c r="CA32" s="634"/>
      <c r="CB32" s="657"/>
      <c r="CD32" s="644"/>
      <c r="CE32" s="645"/>
      <c r="CF32" s="618" t="s">
        <v>322</v>
      </c>
      <c r="CG32" s="619"/>
      <c r="CH32" s="619"/>
      <c r="CI32" s="619"/>
      <c r="CJ32" s="619"/>
      <c r="CK32" s="619"/>
      <c r="CL32" s="619"/>
      <c r="CM32" s="619"/>
      <c r="CN32" s="619"/>
      <c r="CO32" s="619"/>
      <c r="CP32" s="619"/>
      <c r="CQ32" s="620"/>
      <c r="CR32" s="621" t="s">
        <v>239</v>
      </c>
      <c r="CS32" s="622"/>
      <c r="CT32" s="622"/>
      <c r="CU32" s="622"/>
      <c r="CV32" s="622"/>
      <c r="CW32" s="622"/>
      <c r="CX32" s="622"/>
      <c r="CY32" s="623"/>
      <c r="CZ32" s="624" t="s">
        <v>239</v>
      </c>
      <c r="DA32" s="636"/>
      <c r="DB32" s="636"/>
      <c r="DC32" s="637"/>
      <c r="DD32" s="627" t="s">
        <v>239</v>
      </c>
      <c r="DE32" s="622"/>
      <c r="DF32" s="622"/>
      <c r="DG32" s="622"/>
      <c r="DH32" s="622"/>
      <c r="DI32" s="622"/>
      <c r="DJ32" s="622"/>
      <c r="DK32" s="623"/>
      <c r="DL32" s="627" t="s">
        <v>130</v>
      </c>
      <c r="DM32" s="622"/>
      <c r="DN32" s="622"/>
      <c r="DO32" s="622"/>
      <c r="DP32" s="622"/>
      <c r="DQ32" s="622"/>
      <c r="DR32" s="622"/>
      <c r="DS32" s="622"/>
      <c r="DT32" s="622"/>
      <c r="DU32" s="622"/>
      <c r="DV32" s="623"/>
      <c r="DW32" s="624" t="s">
        <v>239</v>
      </c>
      <c r="DX32" s="636"/>
      <c r="DY32" s="636"/>
      <c r="DZ32" s="636"/>
      <c r="EA32" s="636"/>
      <c r="EB32" s="636"/>
      <c r="EC32" s="648"/>
    </row>
    <row r="33" spans="2:133" ht="11.25" customHeight="1" x14ac:dyDescent="0.15">
      <c r="B33" s="618" t="s">
        <v>323</v>
      </c>
      <c r="C33" s="619"/>
      <c r="D33" s="619"/>
      <c r="E33" s="619"/>
      <c r="F33" s="619"/>
      <c r="G33" s="619"/>
      <c r="H33" s="619"/>
      <c r="I33" s="619"/>
      <c r="J33" s="619"/>
      <c r="K33" s="619"/>
      <c r="L33" s="619"/>
      <c r="M33" s="619"/>
      <c r="N33" s="619"/>
      <c r="O33" s="619"/>
      <c r="P33" s="619"/>
      <c r="Q33" s="620"/>
      <c r="R33" s="621">
        <v>70033</v>
      </c>
      <c r="S33" s="622"/>
      <c r="T33" s="622"/>
      <c r="U33" s="622"/>
      <c r="V33" s="622"/>
      <c r="W33" s="622"/>
      <c r="X33" s="622"/>
      <c r="Y33" s="623"/>
      <c r="Z33" s="659">
        <v>0.8</v>
      </c>
      <c r="AA33" s="659"/>
      <c r="AB33" s="659"/>
      <c r="AC33" s="659"/>
      <c r="AD33" s="660">
        <v>10402</v>
      </c>
      <c r="AE33" s="660"/>
      <c r="AF33" s="660"/>
      <c r="AG33" s="660"/>
      <c r="AH33" s="660"/>
      <c r="AI33" s="660"/>
      <c r="AJ33" s="660"/>
      <c r="AK33" s="660"/>
      <c r="AL33" s="624">
        <v>0.2</v>
      </c>
      <c r="AM33" s="625"/>
      <c r="AN33" s="625"/>
      <c r="AO33" s="661"/>
      <c r="AP33" s="664"/>
      <c r="AQ33" s="665"/>
      <c r="AR33" s="665"/>
      <c r="AS33" s="665"/>
      <c r="AT33" s="695"/>
      <c r="AU33" s="219"/>
      <c r="AV33" s="219"/>
      <c r="AW33" s="219"/>
      <c r="AX33" s="602" t="s">
        <v>324</v>
      </c>
      <c r="AY33" s="603"/>
      <c r="AZ33" s="603"/>
      <c r="BA33" s="603"/>
      <c r="BB33" s="603"/>
      <c r="BC33" s="603"/>
      <c r="BD33" s="603"/>
      <c r="BE33" s="603"/>
      <c r="BF33" s="604"/>
      <c r="BG33" s="682">
        <v>99.8</v>
      </c>
      <c r="BH33" s="606"/>
      <c r="BI33" s="606"/>
      <c r="BJ33" s="606"/>
      <c r="BK33" s="606"/>
      <c r="BL33" s="606"/>
      <c r="BM33" s="652">
        <v>98.6</v>
      </c>
      <c r="BN33" s="606"/>
      <c r="BO33" s="606"/>
      <c r="BP33" s="606"/>
      <c r="BQ33" s="669"/>
      <c r="BR33" s="682">
        <v>99.8</v>
      </c>
      <c r="BS33" s="606"/>
      <c r="BT33" s="606"/>
      <c r="BU33" s="606"/>
      <c r="BV33" s="606"/>
      <c r="BW33" s="606"/>
      <c r="BX33" s="652">
        <v>98.1</v>
      </c>
      <c r="BY33" s="606"/>
      <c r="BZ33" s="606"/>
      <c r="CA33" s="606"/>
      <c r="CB33" s="669"/>
      <c r="CD33" s="618" t="s">
        <v>325</v>
      </c>
      <c r="CE33" s="619"/>
      <c r="CF33" s="619"/>
      <c r="CG33" s="619"/>
      <c r="CH33" s="619"/>
      <c r="CI33" s="619"/>
      <c r="CJ33" s="619"/>
      <c r="CK33" s="619"/>
      <c r="CL33" s="619"/>
      <c r="CM33" s="619"/>
      <c r="CN33" s="619"/>
      <c r="CO33" s="619"/>
      <c r="CP33" s="619"/>
      <c r="CQ33" s="620"/>
      <c r="CR33" s="621">
        <v>4426254</v>
      </c>
      <c r="CS33" s="634"/>
      <c r="CT33" s="634"/>
      <c r="CU33" s="634"/>
      <c r="CV33" s="634"/>
      <c r="CW33" s="634"/>
      <c r="CX33" s="634"/>
      <c r="CY33" s="635"/>
      <c r="CZ33" s="624">
        <v>50.1</v>
      </c>
      <c r="DA33" s="636"/>
      <c r="DB33" s="636"/>
      <c r="DC33" s="637"/>
      <c r="DD33" s="627">
        <v>3028996</v>
      </c>
      <c r="DE33" s="634"/>
      <c r="DF33" s="634"/>
      <c r="DG33" s="634"/>
      <c r="DH33" s="634"/>
      <c r="DI33" s="634"/>
      <c r="DJ33" s="634"/>
      <c r="DK33" s="635"/>
      <c r="DL33" s="627">
        <v>2166203</v>
      </c>
      <c r="DM33" s="634"/>
      <c r="DN33" s="634"/>
      <c r="DO33" s="634"/>
      <c r="DP33" s="634"/>
      <c r="DQ33" s="634"/>
      <c r="DR33" s="634"/>
      <c r="DS33" s="634"/>
      <c r="DT33" s="634"/>
      <c r="DU33" s="634"/>
      <c r="DV33" s="635"/>
      <c r="DW33" s="624">
        <v>48.2</v>
      </c>
      <c r="DX33" s="636"/>
      <c r="DY33" s="636"/>
      <c r="DZ33" s="636"/>
      <c r="EA33" s="636"/>
      <c r="EB33" s="636"/>
      <c r="EC33" s="648"/>
    </row>
    <row r="34" spans="2:133" ht="11.25" customHeight="1" x14ac:dyDescent="0.15">
      <c r="B34" s="618" t="s">
        <v>326</v>
      </c>
      <c r="C34" s="619"/>
      <c r="D34" s="619"/>
      <c r="E34" s="619"/>
      <c r="F34" s="619"/>
      <c r="G34" s="619"/>
      <c r="H34" s="619"/>
      <c r="I34" s="619"/>
      <c r="J34" s="619"/>
      <c r="K34" s="619"/>
      <c r="L34" s="619"/>
      <c r="M34" s="619"/>
      <c r="N34" s="619"/>
      <c r="O34" s="619"/>
      <c r="P34" s="619"/>
      <c r="Q34" s="620"/>
      <c r="R34" s="621">
        <v>541404</v>
      </c>
      <c r="S34" s="622"/>
      <c r="T34" s="622"/>
      <c r="U34" s="622"/>
      <c r="V34" s="622"/>
      <c r="W34" s="622"/>
      <c r="X34" s="622"/>
      <c r="Y34" s="623"/>
      <c r="Z34" s="659">
        <v>5.9</v>
      </c>
      <c r="AA34" s="659"/>
      <c r="AB34" s="659"/>
      <c r="AC34" s="659"/>
      <c r="AD34" s="660" t="s">
        <v>239</v>
      </c>
      <c r="AE34" s="660"/>
      <c r="AF34" s="660"/>
      <c r="AG34" s="660"/>
      <c r="AH34" s="660"/>
      <c r="AI34" s="660"/>
      <c r="AJ34" s="660"/>
      <c r="AK34" s="660"/>
      <c r="AL34" s="624" t="s">
        <v>239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1018493</v>
      </c>
      <c r="CS34" s="622"/>
      <c r="CT34" s="622"/>
      <c r="CU34" s="622"/>
      <c r="CV34" s="622"/>
      <c r="CW34" s="622"/>
      <c r="CX34" s="622"/>
      <c r="CY34" s="623"/>
      <c r="CZ34" s="624">
        <v>11.5</v>
      </c>
      <c r="DA34" s="636"/>
      <c r="DB34" s="636"/>
      <c r="DC34" s="637"/>
      <c r="DD34" s="627">
        <v>676158</v>
      </c>
      <c r="DE34" s="622"/>
      <c r="DF34" s="622"/>
      <c r="DG34" s="622"/>
      <c r="DH34" s="622"/>
      <c r="DI34" s="622"/>
      <c r="DJ34" s="622"/>
      <c r="DK34" s="623"/>
      <c r="DL34" s="627">
        <v>593086</v>
      </c>
      <c r="DM34" s="622"/>
      <c r="DN34" s="622"/>
      <c r="DO34" s="622"/>
      <c r="DP34" s="622"/>
      <c r="DQ34" s="622"/>
      <c r="DR34" s="622"/>
      <c r="DS34" s="622"/>
      <c r="DT34" s="622"/>
      <c r="DU34" s="622"/>
      <c r="DV34" s="623"/>
      <c r="DW34" s="624">
        <v>13.2</v>
      </c>
      <c r="DX34" s="636"/>
      <c r="DY34" s="636"/>
      <c r="DZ34" s="636"/>
      <c r="EA34" s="636"/>
      <c r="EB34" s="636"/>
      <c r="EC34" s="648"/>
    </row>
    <row r="35" spans="2:133" ht="11.25" customHeight="1" x14ac:dyDescent="0.15">
      <c r="B35" s="618" t="s">
        <v>328</v>
      </c>
      <c r="C35" s="619"/>
      <c r="D35" s="619"/>
      <c r="E35" s="619"/>
      <c r="F35" s="619"/>
      <c r="G35" s="619"/>
      <c r="H35" s="619"/>
      <c r="I35" s="619"/>
      <c r="J35" s="619"/>
      <c r="K35" s="619"/>
      <c r="L35" s="619"/>
      <c r="M35" s="619"/>
      <c r="N35" s="619"/>
      <c r="O35" s="619"/>
      <c r="P35" s="619"/>
      <c r="Q35" s="620"/>
      <c r="R35" s="621">
        <v>953159</v>
      </c>
      <c r="S35" s="622"/>
      <c r="T35" s="622"/>
      <c r="U35" s="622"/>
      <c r="V35" s="622"/>
      <c r="W35" s="622"/>
      <c r="X35" s="622"/>
      <c r="Y35" s="623"/>
      <c r="Z35" s="659">
        <v>10.4</v>
      </c>
      <c r="AA35" s="659"/>
      <c r="AB35" s="659"/>
      <c r="AC35" s="659"/>
      <c r="AD35" s="660" t="s">
        <v>239</v>
      </c>
      <c r="AE35" s="660"/>
      <c r="AF35" s="660"/>
      <c r="AG35" s="660"/>
      <c r="AH35" s="660"/>
      <c r="AI35" s="660"/>
      <c r="AJ35" s="660"/>
      <c r="AK35" s="660"/>
      <c r="AL35" s="624" t="s">
        <v>130</v>
      </c>
      <c r="AM35" s="625"/>
      <c r="AN35" s="625"/>
      <c r="AO35" s="661"/>
      <c r="AP35" s="222"/>
      <c r="AQ35" s="673" t="s">
        <v>329</v>
      </c>
      <c r="AR35" s="674"/>
      <c r="AS35" s="674"/>
      <c r="AT35" s="674"/>
      <c r="AU35" s="674"/>
      <c r="AV35" s="674"/>
      <c r="AW35" s="674"/>
      <c r="AX35" s="674"/>
      <c r="AY35" s="674"/>
      <c r="AZ35" s="674"/>
      <c r="BA35" s="674"/>
      <c r="BB35" s="674"/>
      <c r="BC35" s="674"/>
      <c r="BD35" s="674"/>
      <c r="BE35" s="674"/>
      <c r="BF35" s="675"/>
      <c r="BG35" s="673" t="s">
        <v>330</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331</v>
      </c>
      <c r="CE35" s="619"/>
      <c r="CF35" s="619"/>
      <c r="CG35" s="619"/>
      <c r="CH35" s="619"/>
      <c r="CI35" s="619"/>
      <c r="CJ35" s="619"/>
      <c r="CK35" s="619"/>
      <c r="CL35" s="619"/>
      <c r="CM35" s="619"/>
      <c r="CN35" s="619"/>
      <c r="CO35" s="619"/>
      <c r="CP35" s="619"/>
      <c r="CQ35" s="620"/>
      <c r="CR35" s="621">
        <v>279953</v>
      </c>
      <c r="CS35" s="634"/>
      <c r="CT35" s="634"/>
      <c r="CU35" s="634"/>
      <c r="CV35" s="634"/>
      <c r="CW35" s="634"/>
      <c r="CX35" s="634"/>
      <c r="CY35" s="635"/>
      <c r="CZ35" s="624">
        <v>3.2</v>
      </c>
      <c r="DA35" s="636"/>
      <c r="DB35" s="636"/>
      <c r="DC35" s="637"/>
      <c r="DD35" s="627">
        <v>255355</v>
      </c>
      <c r="DE35" s="634"/>
      <c r="DF35" s="634"/>
      <c r="DG35" s="634"/>
      <c r="DH35" s="634"/>
      <c r="DI35" s="634"/>
      <c r="DJ35" s="634"/>
      <c r="DK35" s="635"/>
      <c r="DL35" s="627">
        <v>248479</v>
      </c>
      <c r="DM35" s="634"/>
      <c r="DN35" s="634"/>
      <c r="DO35" s="634"/>
      <c r="DP35" s="634"/>
      <c r="DQ35" s="634"/>
      <c r="DR35" s="634"/>
      <c r="DS35" s="634"/>
      <c r="DT35" s="634"/>
      <c r="DU35" s="634"/>
      <c r="DV35" s="635"/>
      <c r="DW35" s="624">
        <v>5.5</v>
      </c>
      <c r="DX35" s="636"/>
      <c r="DY35" s="636"/>
      <c r="DZ35" s="636"/>
      <c r="EA35" s="636"/>
      <c r="EB35" s="636"/>
      <c r="EC35" s="648"/>
    </row>
    <row r="36" spans="2:133" ht="11.25" customHeight="1" x14ac:dyDescent="0.15">
      <c r="B36" s="618" t="s">
        <v>332</v>
      </c>
      <c r="C36" s="619"/>
      <c r="D36" s="619"/>
      <c r="E36" s="619"/>
      <c r="F36" s="619"/>
      <c r="G36" s="619"/>
      <c r="H36" s="619"/>
      <c r="I36" s="619"/>
      <c r="J36" s="619"/>
      <c r="K36" s="619"/>
      <c r="L36" s="619"/>
      <c r="M36" s="619"/>
      <c r="N36" s="619"/>
      <c r="O36" s="619"/>
      <c r="P36" s="619"/>
      <c r="Q36" s="620"/>
      <c r="R36" s="621">
        <v>362116</v>
      </c>
      <c r="S36" s="622"/>
      <c r="T36" s="622"/>
      <c r="U36" s="622"/>
      <c r="V36" s="622"/>
      <c r="W36" s="622"/>
      <c r="X36" s="622"/>
      <c r="Y36" s="623"/>
      <c r="Z36" s="659">
        <v>4</v>
      </c>
      <c r="AA36" s="659"/>
      <c r="AB36" s="659"/>
      <c r="AC36" s="659"/>
      <c r="AD36" s="660" t="s">
        <v>239</v>
      </c>
      <c r="AE36" s="660"/>
      <c r="AF36" s="660"/>
      <c r="AG36" s="660"/>
      <c r="AH36" s="660"/>
      <c r="AI36" s="660"/>
      <c r="AJ36" s="660"/>
      <c r="AK36" s="660"/>
      <c r="AL36" s="624" t="s">
        <v>239</v>
      </c>
      <c r="AM36" s="625"/>
      <c r="AN36" s="625"/>
      <c r="AO36" s="661"/>
      <c r="AP36" s="222"/>
      <c r="AQ36" s="670" t="s">
        <v>333</v>
      </c>
      <c r="AR36" s="671"/>
      <c r="AS36" s="671"/>
      <c r="AT36" s="671"/>
      <c r="AU36" s="671"/>
      <c r="AV36" s="671"/>
      <c r="AW36" s="671"/>
      <c r="AX36" s="671"/>
      <c r="AY36" s="672"/>
      <c r="AZ36" s="676">
        <v>1233145</v>
      </c>
      <c r="BA36" s="677"/>
      <c r="BB36" s="677"/>
      <c r="BC36" s="677"/>
      <c r="BD36" s="677"/>
      <c r="BE36" s="677"/>
      <c r="BF36" s="678"/>
      <c r="BG36" s="679" t="s">
        <v>334</v>
      </c>
      <c r="BH36" s="680"/>
      <c r="BI36" s="680"/>
      <c r="BJ36" s="680"/>
      <c r="BK36" s="680"/>
      <c r="BL36" s="680"/>
      <c r="BM36" s="680"/>
      <c r="BN36" s="680"/>
      <c r="BO36" s="680"/>
      <c r="BP36" s="680"/>
      <c r="BQ36" s="680"/>
      <c r="BR36" s="680"/>
      <c r="BS36" s="680"/>
      <c r="BT36" s="680"/>
      <c r="BU36" s="681"/>
      <c r="BV36" s="676">
        <v>7757</v>
      </c>
      <c r="BW36" s="677"/>
      <c r="BX36" s="677"/>
      <c r="BY36" s="677"/>
      <c r="BZ36" s="677"/>
      <c r="CA36" s="677"/>
      <c r="CB36" s="678"/>
      <c r="CD36" s="618" t="s">
        <v>335</v>
      </c>
      <c r="CE36" s="619"/>
      <c r="CF36" s="619"/>
      <c r="CG36" s="619"/>
      <c r="CH36" s="619"/>
      <c r="CI36" s="619"/>
      <c r="CJ36" s="619"/>
      <c r="CK36" s="619"/>
      <c r="CL36" s="619"/>
      <c r="CM36" s="619"/>
      <c r="CN36" s="619"/>
      <c r="CO36" s="619"/>
      <c r="CP36" s="619"/>
      <c r="CQ36" s="620"/>
      <c r="CR36" s="621">
        <v>1752517</v>
      </c>
      <c r="CS36" s="622"/>
      <c r="CT36" s="622"/>
      <c r="CU36" s="622"/>
      <c r="CV36" s="622"/>
      <c r="CW36" s="622"/>
      <c r="CX36" s="622"/>
      <c r="CY36" s="623"/>
      <c r="CZ36" s="624">
        <v>19.8</v>
      </c>
      <c r="DA36" s="636"/>
      <c r="DB36" s="636"/>
      <c r="DC36" s="637"/>
      <c r="DD36" s="627">
        <v>1290454</v>
      </c>
      <c r="DE36" s="622"/>
      <c r="DF36" s="622"/>
      <c r="DG36" s="622"/>
      <c r="DH36" s="622"/>
      <c r="DI36" s="622"/>
      <c r="DJ36" s="622"/>
      <c r="DK36" s="623"/>
      <c r="DL36" s="627">
        <v>1062619</v>
      </c>
      <c r="DM36" s="622"/>
      <c r="DN36" s="622"/>
      <c r="DO36" s="622"/>
      <c r="DP36" s="622"/>
      <c r="DQ36" s="622"/>
      <c r="DR36" s="622"/>
      <c r="DS36" s="622"/>
      <c r="DT36" s="622"/>
      <c r="DU36" s="622"/>
      <c r="DV36" s="623"/>
      <c r="DW36" s="624">
        <v>23.6</v>
      </c>
      <c r="DX36" s="636"/>
      <c r="DY36" s="636"/>
      <c r="DZ36" s="636"/>
      <c r="EA36" s="636"/>
      <c r="EB36" s="636"/>
      <c r="EC36" s="648"/>
    </row>
    <row r="37" spans="2:133" ht="11.25" customHeight="1" x14ac:dyDescent="0.15">
      <c r="B37" s="618" t="s">
        <v>336</v>
      </c>
      <c r="C37" s="619"/>
      <c r="D37" s="619"/>
      <c r="E37" s="619"/>
      <c r="F37" s="619"/>
      <c r="G37" s="619"/>
      <c r="H37" s="619"/>
      <c r="I37" s="619"/>
      <c r="J37" s="619"/>
      <c r="K37" s="619"/>
      <c r="L37" s="619"/>
      <c r="M37" s="619"/>
      <c r="N37" s="619"/>
      <c r="O37" s="619"/>
      <c r="P37" s="619"/>
      <c r="Q37" s="620"/>
      <c r="R37" s="621">
        <v>298945</v>
      </c>
      <c r="S37" s="622"/>
      <c r="T37" s="622"/>
      <c r="U37" s="622"/>
      <c r="V37" s="622"/>
      <c r="W37" s="622"/>
      <c r="X37" s="622"/>
      <c r="Y37" s="623"/>
      <c r="Z37" s="659">
        <v>3.3</v>
      </c>
      <c r="AA37" s="659"/>
      <c r="AB37" s="659"/>
      <c r="AC37" s="659"/>
      <c r="AD37" s="660">
        <v>5735</v>
      </c>
      <c r="AE37" s="660"/>
      <c r="AF37" s="660"/>
      <c r="AG37" s="660"/>
      <c r="AH37" s="660"/>
      <c r="AI37" s="660"/>
      <c r="AJ37" s="660"/>
      <c r="AK37" s="660"/>
      <c r="AL37" s="624">
        <v>0.1</v>
      </c>
      <c r="AM37" s="625"/>
      <c r="AN37" s="625"/>
      <c r="AO37" s="661"/>
      <c r="AQ37" s="654" t="s">
        <v>337</v>
      </c>
      <c r="AR37" s="655"/>
      <c r="AS37" s="655"/>
      <c r="AT37" s="655"/>
      <c r="AU37" s="655"/>
      <c r="AV37" s="655"/>
      <c r="AW37" s="655"/>
      <c r="AX37" s="655"/>
      <c r="AY37" s="656"/>
      <c r="AZ37" s="621">
        <v>465143</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7757</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388484</v>
      </c>
      <c r="CS37" s="634"/>
      <c r="CT37" s="634"/>
      <c r="CU37" s="634"/>
      <c r="CV37" s="634"/>
      <c r="CW37" s="634"/>
      <c r="CX37" s="634"/>
      <c r="CY37" s="635"/>
      <c r="CZ37" s="624">
        <v>4.4000000000000004</v>
      </c>
      <c r="DA37" s="636"/>
      <c r="DB37" s="636"/>
      <c r="DC37" s="637"/>
      <c r="DD37" s="627">
        <v>354844</v>
      </c>
      <c r="DE37" s="634"/>
      <c r="DF37" s="634"/>
      <c r="DG37" s="634"/>
      <c r="DH37" s="634"/>
      <c r="DI37" s="634"/>
      <c r="DJ37" s="634"/>
      <c r="DK37" s="635"/>
      <c r="DL37" s="627">
        <v>354844</v>
      </c>
      <c r="DM37" s="634"/>
      <c r="DN37" s="634"/>
      <c r="DO37" s="634"/>
      <c r="DP37" s="634"/>
      <c r="DQ37" s="634"/>
      <c r="DR37" s="634"/>
      <c r="DS37" s="634"/>
      <c r="DT37" s="634"/>
      <c r="DU37" s="634"/>
      <c r="DV37" s="635"/>
      <c r="DW37" s="624">
        <v>7.9</v>
      </c>
      <c r="DX37" s="636"/>
      <c r="DY37" s="636"/>
      <c r="DZ37" s="636"/>
      <c r="EA37" s="636"/>
      <c r="EB37" s="636"/>
      <c r="EC37" s="648"/>
    </row>
    <row r="38" spans="2:133" ht="11.25" customHeight="1" x14ac:dyDescent="0.15">
      <c r="B38" s="618" t="s">
        <v>340</v>
      </c>
      <c r="C38" s="619"/>
      <c r="D38" s="619"/>
      <c r="E38" s="619"/>
      <c r="F38" s="619"/>
      <c r="G38" s="619"/>
      <c r="H38" s="619"/>
      <c r="I38" s="619"/>
      <c r="J38" s="619"/>
      <c r="K38" s="619"/>
      <c r="L38" s="619"/>
      <c r="M38" s="619"/>
      <c r="N38" s="619"/>
      <c r="O38" s="619"/>
      <c r="P38" s="619"/>
      <c r="Q38" s="620"/>
      <c r="R38" s="621">
        <v>1013115</v>
      </c>
      <c r="S38" s="622"/>
      <c r="T38" s="622"/>
      <c r="U38" s="622"/>
      <c r="V38" s="622"/>
      <c r="W38" s="622"/>
      <c r="X38" s="622"/>
      <c r="Y38" s="623"/>
      <c r="Z38" s="659">
        <v>11.1</v>
      </c>
      <c r="AA38" s="659"/>
      <c r="AB38" s="659"/>
      <c r="AC38" s="659"/>
      <c r="AD38" s="660" t="s">
        <v>130</v>
      </c>
      <c r="AE38" s="660"/>
      <c r="AF38" s="660"/>
      <c r="AG38" s="660"/>
      <c r="AH38" s="660"/>
      <c r="AI38" s="660"/>
      <c r="AJ38" s="660"/>
      <c r="AK38" s="660"/>
      <c r="AL38" s="624" t="s">
        <v>239</v>
      </c>
      <c r="AM38" s="625"/>
      <c r="AN38" s="625"/>
      <c r="AO38" s="661"/>
      <c r="AQ38" s="654" t="s">
        <v>341</v>
      </c>
      <c r="AR38" s="655"/>
      <c r="AS38" s="655"/>
      <c r="AT38" s="655"/>
      <c r="AU38" s="655"/>
      <c r="AV38" s="655"/>
      <c r="AW38" s="655"/>
      <c r="AX38" s="655"/>
      <c r="AY38" s="656"/>
      <c r="AZ38" s="621">
        <v>184747</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755</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453943</v>
      </c>
      <c r="CS38" s="622"/>
      <c r="CT38" s="622"/>
      <c r="CU38" s="622"/>
      <c r="CV38" s="622"/>
      <c r="CW38" s="622"/>
      <c r="CX38" s="622"/>
      <c r="CY38" s="623"/>
      <c r="CZ38" s="624">
        <v>5.0999999999999996</v>
      </c>
      <c r="DA38" s="636"/>
      <c r="DB38" s="636"/>
      <c r="DC38" s="637"/>
      <c r="DD38" s="627">
        <v>403885</v>
      </c>
      <c r="DE38" s="622"/>
      <c r="DF38" s="622"/>
      <c r="DG38" s="622"/>
      <c r="DH38" s="622"/>
      <c r="DI38" s="622"/>
      <c r="DJ38" s="622"/>
      <c r="DK38" s="623"/>
      <c r="DL38" s="627">
        <v>262019</v>
      </c>
      <c r="DM38" s="622"/>
      <c r="DN38" s="622"/>
      <c r="DO38" s="622"/>
      <c r="DP38" s="622"/>
      <c r="DQ38" s="622"/>
      <c r="DR38" s="622"/>
      <c r="DS38" s="622"/>
      <c r="DT38" s="622"/>
      <c r="DU38" s="622"/>
      <c r="DV38" s="623"/>
      <c r="DW38" s="624">
        <v>5.8</v>
      </c>
      <c r="DX38" s="636"/>
      <c r="DY38" s="636"/>
      <c r="DZ38" s="636"/>
      <c r="EA38" s="636"/>
      <c r="EB38" s="636"/>
      <c r="EC38" s="648"/>
    </row>
    <row r="39" spans="2:133" ht="11.25" customHeight="1" x14ac:dyDescent="0.15">
      <c r="B39" s="618" t="s">
        <v>344</v>
      </c>
      <c r="C39" s="619"/>
      <c r="D39" s="619"/>
      <c r="E39" s="619"/>
      <c r="F39" s="619"/>
      <c r="G39" s="619"/>
      <c r="H39" s="619"/>
      <c r="I39" s="619"/>
      <c r="J39" s="619"/>
      <c r="K39" s="619"/>
      <c r="L39" s="619"/>
      <c r="M39" s="619"/>
      <c r="N39" s="619"/>
      <c r="O39" s="619"/>
      <c r="P39" s="619"/>
      <c r="Q39" s="620"/>
      <c r="R39" s="621" t="s">
        <v>239</v>
      </c>
      <c r="S39" s="622"/>
      <c r="T39" s="622"/>
      <c r="U39" s="622"/>
      <c r="V39" s="622"/>
      <c r="W39" s="622"/>
      <c r="X39" s="622"/>
      <c r="Y39" s="623"/>
      <c r="Z39" s="659" t="s">
        <v>239</v>
      </c>
      <c r="AA39" s="659"/>
      <c r="AB39" s="659"/>
      <c r="AC39" s="659"/>
      <c r="AD39" s="660" t="s">
        <v>239</v>
      </c>
      <c r="AE39" s="660"/>
      <c r="AF39" s="660"/>
      <c r="AG39" s="660"/>
      <c r="AH39" s="660"/>
      <c r="AI39" s="660"/>
      <c r="AJ39" s="660"/>
      <c r="AK39" s="660"/>
      <c r="AL39" s="624" t="s">
        <v>239</v>
      </c>
      <c r="AM39" s="625"/>
      <c r="AN39" s="625"/>
      <c r="AO39" s="661"/>
      <c r="AQ39" s="654" t="s">
        <v>345</v>
      </c>
      <c r="AR39" s="655"/>
      <c r="AS39" s="655"/>
      <c r="AT39" s="655"/>
      <c r="AU39" s="655"/>
      <c r="AV39" s="655"/>
      <c r="AW39" s="655"/>
      <c r="AX39" s="655"/>
      <c r="AY39" s="656"/>
      <c r="AZ39" s="621">
        <v>129312</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1317</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818288</v>
      </c>
      <c r="CS39" s="634"/>
      <c r="CT39" s="634"/>
      <c r="CU39" s="634"/>
      <c r="CV39" s="634"/>
      <c r="CW39" s="634"/>
      <c r="CX39" s="634"/>
      <c r="CY39" s="635"/>
      <c r="CZ39" s="624">
        <v>9.3000000000000007</v>
      </c>
      <c r="DA39" s="636"/>
      <c r="DB39" s="636"/>
      <c r="DC39" s="637"/>
      <c r="DD39" s="627">
        <v>403144</v>
      </c>
      <c r="DE39" s="634"/>
      <c r="DF39" s="634"/>
      <c r="DG39" s="634"/>
      <c r="DH39" s="634"/>
      <c r="DI39" s="634"/>
      <c r="DJ39" s="634"/>
      <c r="DK39" s="635"/>
      <c r="DL39" s="627" t="s">
        <v>130</v>
      </c>
      <c r="DM39" s="634"/>
      <c r="DN39" s="634"/>
      <c r="DO39" s="634"/>
      <c r="DP39" s="634"/>
      <c r="DQ39" s="634"/>
      <c r="DR39" s="634"/>
      <c r="DS39" s="634"/>
      <c r="DT39" s="634"/>
      <c r="DU39" s="634"/>
      <c r="DV39" s="635"/>
      <c r="DW39" s="624" t="s">
        <v>239</v>
      </c>
      <c r="DX39" s="636"/>
      <c r="DY39" s="636"/>
      <c r="DZ39" s="636"/>
      <c r="EA39" s="636"/>
      <c r="EB39" s="636"/>
      <c r="EC39" s="648"/>
    </row>
    <row r="40" spans="2:133" ht="11.25" customHeight="1" x14ac:dyDescent="0.15">
      <c r="B40" s="618" t="s">
        <v>348</v>
      </c>
      <c r="C40" s="619"/>
      <c r="D40" s="619"/>
      <c r="E40" s="619"/>
      <c r="F40" s="619"/>
      <c r="G40" s="619"/>
      <c r="H40" s="619"/>
      <c r="I40" s="619"/>
      <c r="J40" s="619"/>
      <c r="K40" s="619"/>
      <c r="L40" s="619"/>
      <c r="M40" s="619"/>
      <c r="N40" s="619"/>
      <c r="O40" s="619"/>
      <c r="P40" s="619"/>
      <c r="Q40" s="620"/>
      <c r="R40" s="621">
        <v>42615</v>
      </c>
      <c r="S40" s="622"/>
      <c r="T40" s="622"/>
      <c r="U40" s="622"/>
      <c r="V40" s="622"/>
      <c r="W40" s="622"/>
      <c r="X40" s="622"/>
      <c r="Y40" s="623"/>
      <c r="Z40" s="659">
        <v>0.5</v>
      </c>
      <c r="AA40" s="659"/>
      <c r="AB40" s="659"/>
      <c r="AC40" s="659"/>
      <c r="AD40" s="660" t="s">
        <v>239</v>
      </c>
      <c r="AE40" s="660"/>
      <c r="AF40" s="660"/>
      <c r="AG40" s="660"/>
      <c r="AH40" s="660"/>
      <c r="AI40" s="660"/>
      <c r="AJ40" s="660"/>
      <c r="AK40" s="660"/>
      <c r="AL40" s="624" t="s">
        <v>130</v>
      </c>
      <c r="AM40" s="625"/>
      <c r="AN40" s="625"/>
      <c r="AO40" s="661"/>
      <c r="AQ40" s="654" t="s">
        <v>349</v>
      </c>
      <c r="AR40" s="655"/>
      <c r="AS40" s="655"/>
      <c r="AT40" s="655"/>
      <c r="AU40" s="655"/>
      <c r="AV40" s="655"/>
      <c r="AW40" s="655"/>
      <c r="AX40" s="655"/>
      <c r="AY40" s="656"/>
      <c r="AZ40" s="621" t="s">
        <v>239</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121</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v>103060</v>
      </c>
      <c r="CS40" s="622"/>
      <c r="CT40" s="622"/>
      <c r="CU40" s="622"/>
      <c r="CV40" s="622"/>
      <c r="CW40" s="622"/>
      <c r="CX40" s="622"/>
      <c r="CY40" s="623"/>
      <c r="CZ40" s="624">
        <v>1.2</v>
      </c>
      <c r="DA40" s="636"/>
      <c r="DB40" s="636"/>
      <c r="DC40" s="637"/>
      <c r="DD40" s="627" t="s">
        <v>239</v>
      </c>
      <c r="DE40" s="622"/>
      <c r="DF40" s="622"/>
      <c r="DG40" s="622"/>
      <c r="DH40" s="622"/>
      <c r="DI40" s="622"/>
      <c r="DJ40" s="622"/>
      <c r="DK40" s="623"/>
      <c r="DL40" s="627" t="s">
        <v>239</v>
      </c>
      <c r="DM40" s="622"/>
      <c r="DN40" s="622"/>
      <c r="DO40" s="622"/>
      <c r="DP40" s="622"/>
      <c r="DQ40" s="622"/>
      <c r="DR40" s="622"/>
      <c r="DS40" s="622"/>
      <c r="DT40" s="622"/>
      <c r="DU40" s="622"/>
      <c r="DV40" s="623"/>
      <c r="DW40" s="624" t="s">
        <v>239</v>
      </c>
      <c r="DX40" s="636"/>
      <c r="DY40" s="636"/>
      <c r="DZ40" s="636"/>
      <c r="EA40" s="636"/>
      <c r="EB40" s="636"/>
      <c r="EC40" s="648"/>
    </row>
    <row r="41" spans="2:133" ht="11.25" customHeight="1" x14ac:dyDescent="0.15">
      <c r="B41" s="602" t="s">
        <v>353</v>
      </c>
      <c r="C41" s="603"/>
      <c r="D41" s="603"/>
      <c r="E41" s="603"/>
      <c r="F41" s="603"/>
      <c r="G41" s="603"/>
      <c r="H41" s="603"/>
      <c r="I41" s="603"/>
      <c r="J41" s="603"/>
      <c r="K41" s="603"/>
      <c r="L41" s="603"/>
      <c r="M41" s="603"/>
      <c r="N41" s="603"/>
      <c r="O41" s="603"/>
      <c r="P41" s="603"/>
      <c r="Q41" s="604"/>
      <c r="R41" s="605">
        <v>9162334</v>
      </c>
      <c r="S41" s="646"/>
      <c r="T41" s="646"/>
      <c r="U41" s="646"/>
      <c r="V41" s="646"/>
      <c r="W41" s="646"/>
      <c r="X41" s="646"/>
      <c r="Y41" s="649"/>
      <c r="Z41" s="650">
        <v>100</v>
      </c>
      <c r="AA41" s="650"/>
      <c r="AB41" s="650"/>
      <c r="AC41" s="650"/>
      <c r="AD41" s="651">
        <v>4452174</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83119</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130</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130</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357</v>
      </c>
      <c r="AR42" s="667"/>
      <c r="AS42" s="667"/>
      <c r="AT42" s="667"/>
      <c r="AU42" s="667"/>
      <c r="AV42" s="667"/>
      <c r="AW42" s="667"/>
      <c r="AX42" s="667"/>
      <c r="AY42" s="668"/>
      <c r="AZ42" s="605">
        <v>370824</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329</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1514386</v>
      </c>
      <c r="CS42" s="634"/>
      <c r="CT42" s="634"/>
      <c r="CU42" s="634"/>
      <c r="CV42" s="634"/>
      <c r="CW42" s="634"/>
      <c r="CX42" s="634"/>
      <c r="CY42" s="635"/>
      <c r="CZ42" s="624">
        <v>17.100000000000001</v>
      </c>
      <c r="DA42" s="636"/>
      <c r="DB42" s="636"/>
      <c r="DC42" s="637"/>
      <c r="DD42" s="627">
        <v>130181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360</v>
      </c>
      <c r="CD43" s="618" t="s">
        <v>361</v>
      </c>
      <c r="CE43" s="619"/>
      <c r="CF43" s="619"/>
      <c r="CG43" s="619"/>
      <c r="CH43" s="619"/>
      <c r="CI43" s="619"/>
      <c r="CJ43" s="619"/>
      <c r="CK43" s="619"/>
      <c r="CL43" s="619"/>
      <c r="CM43" s="619"/>
      <c r="CN43" s="619"/>
      <c r="CO43" s="619"/>
      <c r="CP43" s="619"/>
      <c r="CQ43" s="620"/>
      <c r="CR43" s="621" t="s">
        <v>239</v>
      </c>
      <c r="CS43" s="634"/>
      <c r="CT43" s="634"/>
      <c r="CU43" s="634"/>
      <c r="CV43" s="634"/>
      <c r="CW43" s="634"/>
      <c r="CX43" s="634"/>
      <c r="CY43" s="635"/>
      <c r="CZ43" s="624" t="s">
        <v>130</v>
      </c>
      <c r="DA43" s="636"/>
      <c r="DB43" s="636"/>
      <c r="DC43" s="637"/>
      <c r="DD43" s="627" t="s">
        <v>239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363</v>
      </c>
      <c r="CG44" s="619"/>
      <c r="CH44" s="619"/>
      <c r="CI44" s="619"/>
      <c r="CJ44" s="619"/>
      <c r="CK44" s="619"/>
      <c r="CL44" s="619"/>
      <c r="CM44" s="619"/>
      <c r="CN44" s="619"/>
      <c r="CO44" s="619"/>
      <c r="CP44" s="619"/>
      <c r="CQ44" s="620"/>
      <c r="CR44" s="621">
        <v>1514386</v>
      </c>
      <c r="CS44" s="622"/>
      <c r="CT44" s="622"/>
      <c r="CU44" s="622"/>
      <c r="CV44" s="622"/>
      <c r="CW44" s="622"/>
      <c r="CX44" s="622"/>
      <c r="CY44" s="623"/>
      <c r="CZ44" s="624">
        <v>17.100000000000001</v>
      </c>
      <c r="DA44" s="625"/>
      <c r="DB44" s="625"/>
      <c r="DC44" s="626"/>
      <c r="DD44" s="627">
        <v>130181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480933</v>
      </c>
      <c r="CS45" s="634"/>
      <c r="CT45" s="634"/>
      <c r="CU45" s="634"/>
      <c r="CV45" s="634"/>
      <c r="CW45" s="634"/>
      <c r="CX45" s="634"/>
      <c r="CY45" s="635"/>
      <c r="CZ45" s="624">
        <v>5.4</v>
      </c>
      <c r="DA45" s="636"/>
      <c r="DB45" s="636"/>
      <c r="DC45" s="637"/>
      <c r="DD45" s="627">
        <v>41479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366</v>
      </c>
      <c r="CG46" s="619"/>
      <c r="CH46" s="619"/>
      <c r="CI46" s="619"/>
      <c r="CJ46" s="619"/>
      <c r="CK46" s="619"/>
      <c r="CL46" s="619"/>
      <c r="CM46" s="619"/>
      <c r="CN46" s="619"/>
      <c r="CO46" s="619"/>
      <c r="CP46" s="619"/>
      <c r="CQ46" s="620"/>
      <c r="CR46" s="621">
        <v>1033453</v>
      </c>
      <c r="CS46" s="622"/>
      <c r="CT46" s="622"/>
      <c r="CU46" s="622"/>
      <c r="CV46" s="622"/>
      <c r="CW46" s="622"/>
      <c r="CX46" s="622"/>
      <c r="CY46" s="623"/>
      <c r="CZ46" s="624">
        <v>11.7</v>
      </c>
      <c r="DA46" s="625"/>
      <c r="DB46" s="625"/>
      <c r="DC46" s="626"/>
      <c r="DD46" s="627">
        <v>88702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367</v>
      </c>
      <c r="CG47" s="619"/>
      <c r="CH47" s="619"/>
      <c r="CI47" s="619"/>
      <c r="CJ47" s="619"/>
      <c r="CK47" s="619"/>
      <c r="CL47" s="619"/>
      <c r="CM47" s="619"/>
      <c r="CN47" s="619"/>
      <c r="CO47" s="619"/>
      <c r="CP47" s="619"/>
      <c r="CQ47" s="620"/>
      <c r="CR47" s="621" t="s">
        <v>239</v>
      </c>
      <c r="CS47" s="634"/>
      <c r="CT47" s="634"/>
      <c r="CU47" s="634"/>
      <c r="CV47" s="634"/>
      <c r="CW47" s="634"/>
      <c r="CX47" s="634"/>
      <c r="CY47" s="635"/>
      <c r="CZ47" s="624" t="s">
        <v>239</v>
      </c>
      <c r="DA47" s="636"/>
      <c r="DB47" s="636"/>
      <c r="DC47" s="637"/>
      <c r="DD47" s="627" t="s">
        <v>239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368</v>
      </c>
      <c r="CG48" s="619"/>
      <c r="CH48" s="619"/>
      <c r="CI48" s="619"/>
      <c r="CJ48" s="619"/>
      <c r="CK48" s="619"/>
      <c r="CL48" s="619"/>
      <c r="CM48" s="619"/>
      <c r="CN48" s="619"/>
      <c r="CO48" s="619"/>
      <c r="CP48" s="619"/>
      <c r="CQ48" s="620"/>
      <c r="CR48" s="621" t="s">
        <v>130</v>
      </c>
      <c r="CS48" s="622"/>
      <c r="CT48" s="622"/>
      <c r="CU48" s="622"/>
      <c r="CV48" s="622"/>
      <c r="CW48" s="622"/>
      <c r="CX48" s="622"/>
      <c r="CY48" s="623"/>
      <c r="CZ48" s="624" t="s">
        <v>239</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369</v>
      </c>
      <c r="CE49" s="603"/>
      <c r="CF49" s="603"/>
      <c r="CG49" s="603"/>
      <c r="CH49" s="603"/>
      <c r="CI49" s="603"/>
      <c r="CJ49" s="603"/>
      <c r="CK49" s="603"/>
      <c r="CL49" s="603"/>
      <c r="CM49" s="603"/>
      <c r="CN49" s="603"/>
      <c r="CO49" s="603"/>
      <c r="CP49" s="603"/>
      <c r="CQ49" s="604"/>
      <c r="CR49" s="605">
        <v>8843447</v>
      </c>
      <c r="CS49" s="606"/>
      <c r="CT49" s="606"/>
      <c r="CU49" s="606"/>
      <c r="CV49" s="606"/>
      <c r="CW49" s="606"/>
      <c r="CX49" s="606"/>
      <c r="CY49" s="607"/>
      <c r="CZ49" s="608">
        <v>100</v>
      </c>
      <c r="DA49" s="609"/>
      <c r="DB49" s="609"/>
      <c r="DC49" s="610"/>
      <c r="DD49" s="611">
        <v>5506400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bXOvWqMiN5LHs0o/noftWAUsnqjgqGdzxFcREfRw19MtGbzFOIx/iEPnqIarcCIPpOqJqH/ndKlXKFw1WEhehQ==" saltValue="+xZ9wsKjiranqLicJi5bb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370</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371</v>
      </c>
      <c r="DK2" s="1092"/>
      <c r="DL2" s="1092"/>
      <c r="DM2" s="1092"/>
      <c r="DN2" s="1092"/>
      <c r="DO2" s="1093"/>
      <c r="DP2" s="228"/>
      <c r="DQ2" s="1091" t="s">
        <v>372</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4"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4" t="s">
        <v>389</v>
      </c>
      <c r="DH5" s="1085"/>
      <c r="DI5" s="1085"/>
      <c r="DJ5" s="1085"/>
      <c r="DK5" s="1086"/>
      <c r="DL5" s="1084" t="s">
        <v>390</v>
      </c>
      <c r="DM5" s="1085"/>
      <c r="DN5" s="1085"/>
      <c r="DO5" s="1085"/>
      <c r="DP5" s="1086"/>
      <c r="DQ5" s="1001" t="s">
        <v>391</v>
      </c>
      <c r="DR5" s="1002"/>
      <c r="DS5" s="1002"/>
      <c r="DT5" s="1002"/>
      <c r="DU5" s="1003"/>
      <c r="DV5" s="1001" t="s">
        <v>382</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392</v>
      </c>
      <c r="C7" s="1048"/>
      <c r="D7" s="1048"/>
      <c r="E7" s="1048"/>
      <c r="F7" s="1048"/>
      <c r="G7" s="1048"/>
      <c r="H7" s="1048"/>
      <c r="I7" s="1048"/>
      <c r="J7" s="1048"/>
      <c r="K7" s="1048"/>
      <c r="L7" s="1048"/>
      <c r="M7" s="1048"/>
      <c r="N7" s="1048"/>
      <c r="O7" s="1048"/>
      <c r="P7" s="1049"/>
      <c r="Q7" s="1102">
        <v>9162</v>
      </c>
      <c r="R7" s="1103"/>
      <c r="S7" s="1103"/>
      <c r="T7" s="1103"/>
      <c r="U7" s="1103"/>
      <c r="V7" s="1103">
        <v>8843</v>
      </c>
      <c r="W7" s="1103"/>
      <c r="X7" s="1103"/>
      <c r="Y7" s="1103"/>
      <c r="Z7" s="1103"/>
      <c r="AA7" s="1103">
        <v>319</v>
      </c>
      <c r="AB7" s="1103"/>
      <c r="AC7" s="1103"/>
      <c r="AD7" s="1103"/>
      <c r="AE7" s="1104"/>
      <c r="AF7" s="1105">
        <v>304</v>
      </c>
      <c r="AG7" s="1106"/>
      <c r="AH7" s="1106"/>
      <c r="AI7" s="1106"/>
      <c r="AJ7" s="1107"/>
      <c r="AK7" s="1108">
        <v>953</v>
      </c>
      <c r="AL7" s="1109"/>
      <c r="AM7" s="1109"/>
      <c r="AN7" s="1109"/>
      <c r="AO7" s="1109"/>
      <c r="AP7" s="1109">
        <v>9242</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394</v>
      </c>
      <c r="B23" s="937" t="s">
        <v>395</v>
      </c>
      <c r="C23" s="938"/>
      <c r="D23" s="938"/>
      <c r="E23" s="938"/>
      <c r="F23" s="938"/>
      <c r="G23" s="938"/>
      <c r="H23" s="938"/>
      <c r="I23" s="938"/>
      <c r="J23" s="938"/>
      <c r="K23" s="938"/>
      <c r="L23" s="938"/>
      <c r="M23" s="938"/>
      <c r="N23" s="938"/>
      <c r="O23" s="938"/>
      <c r="P23" s="948"/>
      <c r="Q23" s="1067">
        <v>9162</v>
      </c>
      <c r="R23" s="1061"/>
      <c r="S23" s="1061"/>
      <c r="T23" s="1061"/>
      <c r="U23" s="1061"/>
      <c r="V23" s="1061">
        <v>8843</v>
      </c>
      <c r="W23" s="1061"/>
      <c r="X23" s="1061"/>
      <c r="Y23" s="1061"/>
      <c r="Z23" s="1061"/>
      <c r="AA23" s="1061">
        <v>319</v>
      </c>
      <c r="AB23" s="1061"/>
      <c r="AC23" s="1061"/>
      <c r="AD23" s="1061"/>
      <c r="AE23" s="1068"/>
      <c r="AF23" s="1069">
        <v>304</v>
      </c>
      <c r="AG23" s="1061"/>
      <c r="AH23" s="1061"/>
      <c r="AI23" s="1061"/>
      <c r="AJ23" s="1070"/>
      <c r="AK23" s="1071"/>
      <c r="AL23" s="1072"/>
      <c r="AM23" s="1072"/>
      <c r="AN23" s="1072"/>
      <c r="AO23" s="1072"/>
      <c r="AP23" s="1061">
        <v>9242</v>
      </c>
      <c r="AQ23" s="1061"/>
      <c r="AR23" s="1061"/>
      <c r="AS23" s="1061"/>
      <c r="AT23" s="1061"/>
      <c r="AU23" s="1062"/>
      <c r="AV23" s="1062"/>
      <c r="AW23" s="1062"/>
      <c r="AX23" s="1062"/>
      <c r="AY23" s="1063"/>
      <c r="AZ23" s="1064" t="s">
        <v>130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375</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406</v>
      </c>
      <c r="C28" s="1048"/>
      <c r="D28" s="1048"/>
      <c r="E28" s="1048"/>
      <c r="F28" s="1048"/>
      <c r="G28" s="1048"/>
      <c r="H28" s="1048"/>
      <c r="I28" s="1048"/>
      <c r="J28" s="1048"/>
      <c r="K28" s="1048"/>
      <c r="L28" s="1048"/>
      <c r="M28" s="1048"/>
      <c r="N28" s="1048"/>
      <c r="O28" s="1048"/>
      <c r="P28" s="1049"/>
      <c r="Q28" s="1050">
        <v>727</v>
      </c>
      <c r="R28" s="1051"/>
      <c r="S28" s="1051"/>
      <c r="T28" s="1051"/>
      <c r="U28" s="1051"/>
      <c r="V28" s="1051">
        <v>719</v>
      </c>
      <c r="W28" s="1051"/>
      <c r="X28" s="1051"/>
      <c r="Y28" s="1051"/>
      <c r="Z28" s="1051"/>
      <c r="AA28" s="1051">
        <v>8</v>
      </c>
      <c r="AB28" s="1051"/>
      <c r="AC28" s="1051"/>
      <c r="AD28" s="1051"/>
      <c r="AE28" s="1052"/>
      <c r="AF28" s="1053">
        <v>8</v>
      </c>
      <c r="AG28" s="1051"/>
      <c r="AH28" s="1051"/>
      <c r="AI28" s="1051"/>
      <c r="AJ28" s="1054"/>
      <c r="AK28" s="1042">
        <v>83</v>
      </c>
      <c r="AL28" s="1043"/>
      <c r="AM28" s="1043"/>
      <c r="AN28" s="1043"/>
      <c r="AO28" s="1043"/>
      <c r="AP28" s="1043" t="s">
        <v>583</v>
      </c>
      <c r="AQ28" s="1043"/>
      <c r="AR28" s="1043"/>
      <c r="AS28" s="1043"/>
      <c r="AT28" s="1043"/>
      <c r="AU28" s="1043" t="s">
        <v>583</v>
      </c>
      <c r="AV28" s="1043"/>
      <c r="AW28" s="1043"/>
      <c r="AX28" s="1043"/>
      <c r="AY28" s="1043"/>
      <c r="AZ28" s="1044" t="s">
        <v>583</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407</v>
      </c>
      <c r="C29" s="1031"/>
      <c r="D29" s="1031"/>
      <c r="E29" s="1031"/>
      <c r="F29" s="1031"/>
      <c r="G29" s="1031"/>
      <c r="H29" s="1031"/>
      <c r="I29" s="1031"/>
      <c r="J29" s="1031"/>
      <c r="K29" s="1031"/>
      <c r="L29" s="1031"/>
      <c r="M29" s="1031"/>
      <c r="N29" s="1031"/>
      <c r="O29" s="1031"/>
      <c r="P29" s="1032"/>
      <c r="Q29" s="1038">
        <v>100</v>
      </c>
      <c r="R29" s="1039"/>
      <c r="S29" s="1039"/>
      <c r="T29" s="1039"/>
      <c r="U29" s="1039"/>
      <c r="V29" s="1039">
        <v>100</v>
      </c>
      <c r="W29" s="1039"/>
      <c r="X29" s="1039"/>
      <c r="Y29" s="1039"/>
      <c r="Z29" s="1039"/>
      <c r="AA29" s="1039">
        <v>0</v>
      </c>
      <c r="AB29" s="1039"/>
      <c r="AC29" s="1039"/>
      <c r="AD29" s="1039"/>
      <c r="AE29" s="1040"/>
      <c r="AF29" s="1035">
        <v>0</v>
      </c>
      <c r="AG29" s="1036"/>
      <c r="AH29" s="1036"/>
      <c r="AI29" s="1036"/>
      <c r="AJ29" s="1037"/>
      <c r="AK29" s="980">
        <v>28</v>
      </c>
      <c r="AL29" s="971"/>
      <c r="AM29" s="971"/>
      <c r="AN29" s="971"/>
      <c r="AO29" s="971"/>
      <c r="AP29" s="971" t="s">
        <v>583</v>
      </c>
      <c r="AQ29" s="971"/>
      <c r="AR29" s="971"/>
      <c r="AS29" s="971"/>
      <c r="AT29" s="971"/>
      <c r="AU29" s="971" t="s">
        <v>583</v>
      </c>
      <c r="AV29" s="971"/>
      <c r="AW29" s="971"/>
      <c r="AX29" s="971"/>
      <c r="AY29" s="971"/>
      <c r="AZ29" s="1041" t="s">
        <v>583</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408</v>
      </c>
      <c r="C30" s="1031"/>
      <c r="D30" s="1031"/>
      <c r="E30" s="1031"/>
      <c r="F30" s="1031"/>
      <c r="G30" s="1031"/>
      <c r="H30" s="1031"/>
      <c r="I30" s="1031"/>
      <c r="J30" s="1031"/>
      <c r="K30" s="1031"/>
      <c r="L30" s="1031"/>
      <c r="M30" s="1031"/>
      <c r="N30" s="1031"/>
      <c r="O30" s="1031"/>
      <c r="P30" s="1032"/>
      <c r="Q30" s="1038">
        <v>730</v>
      </c>
      <c r="R30" s="1039"/>
      <c r="S30" s="1039"/>
      <c r="T30" s="1039"/>
      <c r="U30" s="1039"/>
      <c r="V30" s="1039">
        <v>681</v>
      </c>
      <c r="W30" s="1039"/>
      <c r="X30" s="1039"/>
      <c r="Y30" s="1039"/>
      <c r="Z30" s="1039"/>
      <c r="AA30" s="1039">
        <v>50</v>
      </c>
      <c r="AB30" s="1039"/>
      <c r="AC30" s="1039"/>
      <c r="AD30" s="1039"/>
      <c r="AE30" s="1040"/>
      <c r="AF30" s="1035">
        <v>50</v>
      </c>
      <c r="AG30" s="1036"/>
      <c r="AH30" s="1036"/>
      <c r="AI30" s="1036"/>
      <c r="AJ30" s="1037"/>
      <c r="AK30" s="980">
        <v>129</v>
      </c>
      <c r="AL30" s="971"/>
      <c r="AM30" s="971"/>
      <c r="AN30" s="971"/>
      <c r="AO30" s="971"/>
      <c r="AP30" s="971" t="s">
        <v>583</v>
      </c>
      <c r="AQ30" s="971"/>
      <c r="AR30" s="971"/>
      <c r="AS30" s="971"/>
      <c r="AT30" s="971"/>
      <c r="AU30" s="971" t="s">
        <v>583</v>
      </c>
      <c r="AV30" s="971"/>
      <c r="AW30" s="971"/>
      <c r="AX30" s="971"/>
      <c r="AY30" s="971"/>
      <c r="AZ30" s="1041" t="s">
        <v>583</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409</v>
      </c>
      <c r="C31" s="1031"/>
      <c r="D31" s="1031"/>
      <c r="E31" s="1031"/>
      <c r="F31" s="1031"/>
      <c r="G31" s="1031"/>
      <c r="H31" s="1031"/>
      <c r="I31" s="1031"/>
      <c r="J31" s="1031"/>
      <c r="K31" s="1031"/>
      <c r="L31" s="1031"/>
      <c r="M31" s="1031"/>
      <c r="N31" s="1031"/>
      <c r="O31" s="1031"/>
      <c r="P31" s="1032"/>
      <c r="Q31" s="1038">
        <v>391</v>
      </c>
      <c r="R31" s="1039"/>
      <c r="S31" s="1039"/>
      <c r="T31" s="1039"/>
      <c r="U31" s="1039"/>
      <c r="V31" s="1039">
        <v>378</v>
      </c>
      <c r="W31" s="1039"/>
      <c r="X31" s="1039"/>
      <c r="Y31" s="1039"/>
      <c r="Z31" s="1039"/>
      <c r="AA31" s="1039">
        <v>13</v>
      </c>
      <c r="AB31" s="1039"/>
      <c r="AC31" s="1039"/>
      <c r="AD31" s="1039"/>
      <c r="AE31" s="1040"/>
      <c r="AF31" s="1035">
        <v>13</v>
      </c>
      <c r="AG31" s="1036"/>
      <c r="AH31" s="1036"/>
      <c r="AI31" s="1036"/>
      <c r="AJ31" s="1037"/>
      <c r="AK31" s="980">
        <v>144</v>
      </c>
      <c r="AL31" s="971"/>
      <c r="AM31" s="971"/>
      <c r="AN31" s="971"/>
      <c r="AO31" s="971"/>
      <c r="AP31" s="971" t="s">
        <v>583</v>
      </c>
      <c r="AQ31" s="971"/>
      <c r="AR31" s="971"/>
      <c r="AS31" s="971"/>
      <c r="AT31" s="971"/>
      <c r="AU31" s="971" t="s">
        <v>583</v>
      </c>
      <c r="AV31" s="971"/>
      <c r="AW31" s="971"/>
      <c r="AX31" s="971"/>
      <c r="AY31" s="971"/>
      <c r="AZ31" s="1041" t="s">
        <v>583</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410</v>
      </c>
      <c r="C32" s="1031"/>
      <c r="D32" s="1031"/>
      <c r="E32" s="1031"/>
      <c r="F32" s="1031"/>
      <c r="G32" s="1031"/>
      <c r="H32" s="1031"/>
      <c r="I32" s="1031"/>
      <c r="J32" s="1031"/>
      <c r="K32" s="1031"/>
      <c r="L32" s="1031"/>
      <c r="M32" s="1031"/>
      <c r="N32" s="1031"/>
      <c r="O32" s="1031"/>
      <c r="P32" s="1032"/>
      <c r="Q32" s="1038">
        <v>576</v>
      </c>
      <c r="R32" s="1039"/>
      <c r="S32" s="1039"/>
      <c r="T32" s="1039"/>
      <c r="U32" s="1039"/>
      <c r="V32" s="1039">
        <v>896</v>
      </c>
      <c r="W32" s="1039"/>
      <c r="X32" s="1039"/>
      <c r="Y32" s="1039"/>
      <c r="Z32" s="1039"/>
      <c r="AA32" s="1039">
        <v>-320</v>
      </c>
      <c r="AB32" s="1039"/>
      <c r="AC32" s="1039"/>
      <c r="AD32" s="1039"/>
      <c r="AE32" s="1040"/>
      <c r="AF32" s="1035">
        <v>936</v>
      </c>
      <c r="AG32" s="1036"/>
      <c r="AH32" s="1036"/>
      <c r="AI32" s="1036"/>
      <c r="AJ32" s="1037"/>
      <c r="AK32" s="980">
        <v>165</v>
      </c>
      <c r="AL32" s="971"/>
      <c r="AM32" s="971"/>
      <c r="AN32" s="971"/>
      <c r="AO32" s="971"/>
      <c r="AP32" s="971">
        <v>626</v>
      </c>
      <c r="AQ32" s="971"/>
      <c r="AR32" s="971"/>
      <c r="AS32" s="971"/>
      <c r="AT32" s="971"/>
      <c r="AU32" s="971">
        <v>349</v>
      </c>
      <c r="AV32" s="971"/>
      <c r="AW32" s="971"/>
      <c r="AX32" s="971"/>
      <c r="AY32" s="971"/>
      <c r="AZ32" s="1041" t="s">
        <v>583</v>
      </c>
      <c r="BA32" s="1041"/>
      <c r="BB32" s="1041"/>
      <c r="BC32" s="1041"/>
      <c r="BD32" s="1041"/>
      <c r="BE32" s="972" t="s">
        <v>411</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412</v>
      </c>
      <c r="C33" s="1031"/>
      <c r="D33" s="1031"/>
      <c r="E33" s="1031"/>
      <c r="F33" s="1031"/>
      <c r="G33" s="1031"/>
      <c r="H33" s="1031"/>
      <c r="I33" s="1031"/>
      <c r="J33" s="1031"/>
      <c r="K33" s="1031"/>
      <c r="L33" s="1031"/>
      <c r="M33" s="1031"/>
      <c r="N33" s="1031"/>
      <c r="O33" s="1031"/>
      <c r="P33" s="1032"/>
      <c r="Q33" s="1038">
        <v>1076</v>
      </c>
      <c r="R33" s="1039"/>
      <c r="S33" s="1039"/>
      <c r="T33" s="1039"/>
      <c r="U33" s="1039"/>
      <c r="V33" s="1039">
        <v>1132</v>
      </c>
      <c r="W33" s="1039"/>
      <c r="X33" s="1039"/>
      <c r="Y33" s="1039"/>
      <c r="Z33" s="1039"/>
      <c r="AA33" s="1039">
        <v>-56</v>
      </c>
      <c r="AB33" s="1039"/>
      <c r="AC33" s="1039"/>
      <c r="AD33" s="1039"/>
      <c r="AE33" s="1040"/>
      <c r="AF33" s="1035">
        <v>207</v>
      </c>
      <c r="AG33" s="1036"/>
      <c r="AH33" s="1036"/>
      <c r="AI33" s="1036"/>
      <c r="AJ33" s="1037"/>
      <c r="AK33" s="980">
        <v>465</v>
      </c>
      <c r="AL33" s="971"/>
      <c r="AM33" s="971"/>
      <c r="AN33" s="971"/>
      <c r="AO33" s="971"/>
      <c r="AP33" s="971">
        <v>681</v>
      </c>
      <c r="AQ33" s="971"/>
      <c r="AR33" s="971"/>
      <c r="AS33" s="971"/>
      <c r="AT33" s="971"/>
      <c r="AU33" s="971">
        <v>340</v>
      </c>
      <c r="AV33" s="971"/>
      <c r="AW33" s="971"/>
      <c r="AX33" s="971"/>
      <c r="AY33" s="971"/>
      <c r="AZ33" s="1041" t="s">
        <v>583</v>
      </c>
      <c r="BA33" s="1041"/>
      <c r="BB33" s="1041"/>
      <c r="BC33" s="1041"/>
      <c r="BD33" s="1041"/>
      <c r="BE33" s="972" t="s">
        <v>411</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413</v>
      </c>
      <c r="C34" s="1031"/>
      <c r="D34" s="1031"/>
      <c r="E34" s="1031"/>
      <c r="F34" s="1031"/>
      <c r="G34" s="1031"/>
      <c r="H34" s="1031"/>
      <c r="I34" s="1031"/>
      <c r="J34" s="1031"/>
      <c r="K34" s="1031"/>
      <c r="L34" s="1031"/>
      <c r="M34" s="1031"/>
      <c r="N34" s="1031"/>
      <c r="O34" s="1031"/>
      <c r="P34" s="1032"/>
      <c r="Q34" s="1038">
        <v>350</v>
      </c>
      <c r="R34" s="1039"/>
      <c r="S34" s="1039"/>
      <c r="T34" s="1039"/>
      <c r="U34" s="1039"/>
      <c r="V34" s="1039">
        <v>435</v>
      </c>
      <c r="W34" s="1039"/>
      <c r="X34" s="1039"/>
      <c r="Y34" s="1039"/>
      <c r="Z34" s="1039"/>
      <c r="AA34" s="1039">
        <v>-85</v>
      </c>
      <c r="AB34" s="1039"/>
      <c r="AC34" s="1039"/>
      <c r="AD34" s="1039"/>
      <c r="AE34" s="1040"/>
      <c r="AF34" s="1035">
        <v>52</v>
      </c>
      <c r="AG34" s="1036"/>
      <c r="AH34" s="1036"/>
      <c r="AI34" s="1036"/>
      <c r="AJ34" s="1037"/>
      <c r="AK34" s="980">
        <v>185</v>
      </c>
      <c r="AL34" s="971"/>
      <c r="AM34" s="971"/>
      <c r="AN34" s="971"/>
      <c r="AO34" s="971"/>
      <c r="AP34" s="971">
        <v>743</v>
      </c>
      <c r="AQ34" s="971"/>
      <c r="AR34" s="971"/>
      <c r="AS34" s="971"/>
      <c r="AT34" s="971"/>
      <c r="AU34" s="971">
        <v>393</v>
      </c>
      <c r="AV34" s="971"/>
      <c r="AW34" s="971"/>
      <c r="AX34" s="971"/>
      <c r="AY34" s="971"/>
      <c r="AZ34" s="1041" t="s">
        <v>583</v>
      </c>
      <c r="BA34" s="1041"/>
      <c r="BB34" s="1041"/>
      <c r="BC34" s="1041"/>
      <c r="BD34" s="1041"/>
      <c r="BE34" s="972" t="s">
        <v>411</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414</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394</v>
      </c>
      <c r="B63" s="937" t="s">
        <v>415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1266</v>
      </c>
      <c r="AG63" s="959"/>
      <c r="AH63" s="959"/>
      <c r="AI63" s="959"/>
      <c r="AJ63" s="1022"/>
      <c r="AK63" s="1023"/>
      <c r="AL63" s="963"/>
      <c r="AM63" s="963"/>
      <c r="AN63" s="963"/>
      <c r="AO63" s="963"/>
      <c r="AP63" s="959">
        <v>2050</v>
      </c>
      <c r="AQ63" s="959"/>
      <c r="AR63" s="959"/>
      <c r="AS63" s="959"/>
      <c r="AT63" s="959"/>
      <c r="AU63" s="959">
        <v>1082</v>
      </c>
      <c r="AV63" s="959"/>
      <c r="AW63" s="959"/>
      <c r="AX63" s="959"/>
      <c r="AY63" s="959"/>
      <c r="AZ63" s="1017"/>
      <c r="BA63" s="1017"/>
      <c r="BB63" s="1017"/>
      <c r="BC63" s="1017"/>
      <c r="BD63" s="1017"/>
      <c r="BE63" s="960"/>
      <c r="BF63" s="960"/>
      <c r="BG63" s="960"/>
      <c r="BH63" s="960"/>
      <c r="BI63" s="961"/>
      <c r="BJ63" s="1018" t="s">
        <v>130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417</v>
      </c>
      <c r="B66" s="996"/>
      <c r="C66" s="996"/>
      <c r="D66" s="996"/>
      <c r="E66" s="996"/>
      <c r="F66" s="996"/>
      <c r="G66" s="996"/>
      <c r="H66" s="996"/>
      <c r="I66" s="996"/>
      <c r="J66" s="996"/>
      <c r="K66" s="996"/>
      <c r="L66" s="996"/>
      <c r="M66" s="996"/>
      <c r="N66" s="996"/>
      <c r="O66" s="996"/>
      <c r="P66" s="997"/>
      <c r="Q66" s="1001" t="s">
        <v>418</v>
      </c>
      <c r="R66" s="1002"/>
      <c r="S66" s="1002"/>
      <c r="T66" s="1002"/>
      <c r="U66" s="1003"/>
      <c r="V66" s="1001" t="s">
        <v>419</v>
      </c>
      <c r="W66" s="1002"/>
      <c r="X66" s="1002"/>
      <c r="Y66" s="1002"/>
      <c r="Z66" s="1003"/>
      <c r="AA66" s="1001" t="s">
        <v>420</v>
      </c>
      <c r="AB66" s="1002"/>
      <c r="AC66" s="1002"/>
      <c r="AD66" s="1002"/>
      <c r="AE66" s="1003"/>
      <c r="AF66" s="1007" t="s">
        <v>401</v>
      </c>
      <c r="AG66" s="1008"/>
      <c r="AH66" s="1008"/>
      <c r="AI66" s="1008"/>
      <c r="AJ66" s="1009"/>
      <c r="AK66" s="1001" t="s">
        <v>402</v>
      </c>
      <c r="AL66" s="996"/>
      <c r="AM66" s="996"/>
      <c r="AN66" s="996"/>
      <c r="AO66" s="997"/>
      <c r="AP66" s="1001" t="s">
        <v>403</v>
      </c>
      <c r="AQ66" s="1002"/>
      <c r="AR66" s="1002"/>
      <c r="AS66" s="1002"/>
      <c r="AT66" s="1003"/>
      <c r="AU66" s="1001" t="s">
        <v>421</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584</v>
      </c>
      <c r="C68" s="986"/>
      <c r="D68" s="986"/>
      <c r="E68" s="986"/>
      <c r="F68" s="986"/>
      <c r="G68" s="986"/>
      <c r="H68" s="986"/>
      <c r="I68" s="986"/>
      <c r="J68" s="986"/>
      <c r="K68" s="986"/>
      <c r="L68" s="986"/>
      <c r="M68" s="986"/>
      <c r="N68" s="986"/>
      <c r="O68" s="986"/>
      <c r="P68" s="987"/>
      <c r="Q68" s="988">
        <v>7217</v>
      </c>
      <c r="R68" s="982"/>
      <c r="S68" s="982"/>
      <c r="T68" s="982"/>
      <c r="U68" s="982"/>
      <c r="V68" s="982">
        <v>6782</v>
      </c>
      <c r="W68" s="982"/>
      <c r="X68" s="982"/>
      <c r="Y68" s="982"/>
      <c r="Z68" s="982"/>
      <c r="AA68" s="982">
        <v>435</v>
      </c>
      <c r="AB68" s="982"/>
      <c r="AC68" s="982"/>
      <c r="AD68" s="982"/>
      <c r="AE68" s="982"/>
      <c r="AF68" s="982">
        <v>268</v>
      </c>
      <c r="AG68" s="982"/>
      <c r="AH68" s="982"/>
      <c r="AI68" s="982"/>
      <c r="AJ68" s="982"/>
      <c r="AK68" s="982" t="s">
        <v>583</v>
      </c>
      <c r="AL68" s="982"/>
      <c r="AM68" s="982"/>
      <c r="AN68" s="982"/>
      <c r="AO68" s="982"/>
      <c r="AP68" s="982">
        <v>1399</v>
      </c>
      <c r="AQ68" s="982"/>
      <c r="AR68" s="982"/>
      <c r="AS68" s="982"/>
      <c r="AT68" s="982"/>
      <c r="AU68" s="982">
        <v>59</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585</v>
      </c>
      <c r="C69" s="975"/>
      <c r="D69" s="975"/>
      <c r="E69" s="975"/>
      <c r="F69" s="975"/>
      <c r="G69" s="975"/>
      <c r="H69" s="975"/>
      <c r="I69" s="975"/>
      <c r="J69" s="975"/>
      <c r="K69" s="975"/>
      <c r="L69" s="975"/>
      <c r="M69" s="975"/>
      <c r="N69" s="975"/>
      <c r="O69" s="975"/>
      <c r="P69" s="976"/>
      <c r="Q69" s="977">
        <v>313</v>
      </c>
      <c r="R69" s="971"/>
      <c r="S69" s="971"/>
      <c r="T69" s="971"/>
      <c r="U69" s="971"/>
      <c r="V69" s="971">
        <v>304</v>
      </c>
      <c r="W69" s="971"/>
      <c r="X69" s="971"/>
      <c r="Y69" s="971"/>
      <c r="Z69" s="971"/>
      <c r="AA69" s="971">
        <v>9</v>
      </c>
      <c r="AB69" s="971"/>
      <c r="AC69" s="971"/>
      <c r="AD69" s="971"/>
      <c r="AE69" s="971"/>
      <c r="AF69" s="971">
        <v>9</v>
      </c>
      <c r="AG69" s="971"/>
      <c r="AH69" s="971"/>
      <c r="AI69" s="971"/>
      <c r="AJ69" s="971"/>
      <c r="AK69" s="971" t="s">
        <v>583</v>
      </c>
      <c r="AL69" s="971"/>
      <c r="AM69" s="971"/>
      <c r="AN69" s="971"/>
      <c r="AO69" s="971"/>
      <c r="AP69" s="971">
        <v>0</v>
      </c>
      <c r="AQ69" s="971"/>
      <c r="AR69" s="971"/>
      <c r="AS69" s="971"/>
      <c r="AT69" s="971"/>
      <c r="AU69" s="971">
        <v>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591</v>
      </c>
      <c r="C70" s="975"/>
      <c r="D70" s="975"/>
      <c r="E70" s="975"/>
      <c r="F70" s="975"/>
      <c r="G70" s="975"/>
      <c r="H70" s="975"/>
      <c r="I70" s="975"/>
      <c r="J70" s="975"/>
      <c r="K70" s="975"/>
      <c r="L70" s="975"/>
      <c r="M70" s="975"/>
      <c r="N70" s="975"/>
      <c r="O70" s="975"/>
      <c r="P70" s="976"/>
      <c r="Q70" s="977">
        <v>3062</v>
      </c>
      <c r="R70" s="971"/>
      <c r="S70" s="971"/>
      <c r="T70" s="971"/>
      <c r="U70" s="971"/>
      <c r="V70" s="971">
        <v>2800</v>
      </c>
      <c r="W70" s="971"/>
      <c r="X70" s="971"/>
      <c r="Y70" s="971"/>
      <c r="Z70" s="971"/>
      <c r="AA70" s="971">
        <v>263</v>
      </c>
      <c r="AB70" s="971"/>
      <c r="AC70" s="971"/>
      <c r="AD70" s="971"/>
      <c r="AE70" s="971"/>
      <c r="AF70" s="971">
        <v>263</v>
      </c>
      <c r="AG70" s="971"/>
      <c r="AH70" s="971"/>
      <c r="AI70" s="971"/>
      <c r="AJ70" s="971"/>
      <c r="AK70" s="971">
        <v>1</v>
      </c>
      <c r="AL70" s="971"/>
      <c r="AM70" s="971"/>
      <c r="AN70" s="971"/>
      <c r="AO70" s="971"/>
      <c r="AP70" s="971">
        <v>844</v>
      </c>
      <c r="AQ70" s="971"/>
      <c r="AR70" s="971"/>
      <c r="AS70" s="971"/>
      <c r="AT70" s="971"/>
      <c r="AU70" s="971">
        <v>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394</v>
      </c>
      <c r="B88" s="937" t="s">
        <v>422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540</v>
      </c>
      <c r="AG88" s="959"/>
      <c r="AH88" s="959"/>
      <c r="AI88" s="959"/>
      <c r="AJ88" s="959"/>
      <c r="AK88" s="963"/>
      <c r="AL88" s="963"/>
      <c r="AM88" s="963"/>
      <c r="AN88" s="963"/>
      <c r="AO88" s="963"/>
      <c r="AP88" s="959">
        <v>2243</v>
      </c>
      <c r="AQ88" s="959"/>
      <c r="AR88" s="959"/>
      <c r="AS88" s="959"/>
      <c r="AT88" s="959"/>
      <c r="AU88" s="959">
        <v>68</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431</v>
      </c>
      <c r="AB109" s="896"/>
      <c r="AC109" s="896"/>
      <c r="AD109" s="896"/>
      <c r="AE109" s="897"/>
      <c r="AF109" s="898" t="s">
        <v>432</v>
      </c>
      <c r="AG109" s="896"/>
      <c r="AH109" s="896"/>
      <c r="AI109" s="896"/>
      <c r="AJ109" s="897"/>
      <c r="AK109" s="898" t="s">
        <v>312</v>
      </c>
      <c r="AL109" s="896"/>
      <c r="AM109" s="896"/>
      <c r="AN109" s="896"/>
      <c r="AO109" s="897"/>
      <c r="AP109" s="898" t="s">
        <v>433</v>
      </c>
      <c r="AQ109" s="896"/>
      <c r="AR109" s="896"/>
      <c r="AS109" s="896"/>
      <c r="AT109" s="929"/>
      <c r="AU109" s="895" t="s">
        <v>430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431</v>
      </c>
      <c r="BR109" s="896"/>
      <c r="BS109" s="896"/>
      <c r="BT109" s="896"/>
      <c r="BU109" s="897"/>
      <c r="BV109" s="898" t="s">
        <v>432</v>
      </c>
      <c r="BW109" s="896"/>
      <c r="BX109" s="896"/>
      <c r="BY109" s="896"/>
      <c r="BZ109" s="897"/>
      <c r="CA109" s="898" t="s">
        <v>312</v>
      </c>
      <c r="CB109" s="896"/>
      <c r="CC109" s="896"/>
      <c r="CD109" s="896"/>
      <c r="CE109" s="897"/>
      <c r="CF109" s="936" t="s">
        <v>433</v>
      </c>
      <c r="CG109" s="936"/>
      <c r="CH109" s="936"/>
      <c r="CI109" s="936"/>
      <c r="CJ109" s="936"/>
      <c r="CK109" s="898" t="s">
        <v>434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431</v>
      </c>
      <c r="DH109" s="896"/>
      <c r="DI109" s="896"/>
      <c r="DJ109" s="896"/>
      <c r="DK109" s="897"/>
      <c r="DL109" s="898" t="s">
        <v>432</v>
      </c>
      <c r="DM109" s="896"/>
      <c r="DN109" s="896"/>
      <c r="DO109" s="896"/>
      <c r="DP109" s="897"/>
      <c r="DQ109" s="898" t="s">
        <v>312</v>
      </c>
      <c r="DR109" s="896"/>
      <c r="DS109" s="896"/>
      <c r="DT109" s="896"/>
      <c r="DU109" s="897"/>
      <c r="DV109" s="898" t="s">
        <v>433</v>
      </c>
      <c r="DW109" s="896"/>
      <c r="DX109" s="896"/>
      <c r="DY109" s="896"/>
      <c r="DZ109" s="929"/>
    </row>
    <row r="110" spans="1:131" s="230" customFormat="1" ht="26.25" customHeight="1" x14ac:dyDescent="0.15">
      <c r="A110" s="807" t="s">
        <v>435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815545</v>
      </c>
      <c r="AB110" s="889"/>
      <c r="AC110" s="889"/>
      <c r="AD110" s="889"/>
      <c r="AE110" s="890"/>
      <c r="AF110" s="891">
        <v>774830</v>
      </c>
      <c r="AG110" s="889"/>
      <c r="AH110" s="889"/>
      <c r="AI110" s="889"/>
      <c r="AJ110" s="890"/>
      <c r="AK110" s="891">
        <v>788914</v>
      </c>
      <c r="AL110" s="889"/>
      <c r="AM110" s="889"/>
      <c r="AN110" s="889"/>
      <c r="AO110" s="890"/>
      <c r="AP110" s="892">
        <v>20.8</v>
      </c>
      <c r="AQ110" s="893"/>
      <c r="AR110" s="893"/>
      <c r="AS110" s="893"/>
      <c r="AT110" s="894"/>
      <c r="AU110" s="930" t="s">
        <v>75</v>
      </c>
      <c r="AV110" s="931"/>
      <c r="AW110" s="931"/>
      <c r="AX110" s="931"/>
      <c r="AY110" s="931"/>
      <c r="AZ110" s="860" t="s">
        <v>436</v>
      </c>
      <c r="BA110" s="808"/>
      <c r="BB110" s="808"/>
      <c r="BC110" s="808"/>
      <c r="BD110" s="808"/>
      <c r="BE110" s="808"/>
      <c r="BF110" s="808"/>
      <c r="BG110" s="808"/>
      <c r="BH110" s="808"/>
      <c r="BI110" s="808"/>
      <c r="BJ110" s="808"/>
      <c r="BK110" s="808"/>
      <c r="BL110" s="808"/>
      <c r="BM110" s="808"/>
      <c r="BN110" s="808"/>
      <c r="BO110" s="808"/>
      <c r="BP110" s="809"/>
      <c r="BQ110" s="861">
        <v>7265052</v>
      </c>
      <c r="BR110" s="842"/>
      <c r="BS110" s="842"/>
      <c r="BT110" s="842"/>
      <c r="BU110" s="842"/>
      <c r="BV110" s="842">
        <v>9508317</v>
      </c>
      <c r="BW110" s="842"/>
      <c r="BX110" s="842"/>
      <c r="BY110" s="842"/>
      <c r="BZ110" s="842"/>
      <c r="CA110" s="842">
        <v>9242231</v>
      </c>
      <c r="CB110" s="842"/>
      <c r="CC110" s="842"/>
      <c r="CD110" s="842"/>
      <c r="CE110" s="842"/>
      <c r="CF110" s="866">
        <v>243.2</v>
      </c>
      <c r="CG110" s="867"/>
      <c r="CH110" s="867"/>
      <c r="CI110" s="867"/>
      <c r="CJ110" s="867"/>
      <c r="CK110" s="926" t="s">
        <v>437</v>
      </c>
      <c r="CL110" s="819"/>
      <c r="CM110" s="860" t="s">
        <v>438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439</v>
      </c>
      <c r="DH110" s="842"/>
      <c r="DI110" s="842"/>
      <c r="DJ110" s="842"/>
      <c r="DK110" s="842"/>
      <c r="DL110" s="842" t="s">
        <v>130</v>
      </c>
      <c r="DM110" s="842"/>
      <c r="DN110" s="842"/>
      <c r="DO110" s="842"/>
      <c r="DP110" s="842"/>
      <c r="DQ110" s="842" t="s">
        <v>440</v>
      </c>
      <c r="DR110" s="842"/>
      <c r="DS110" s="842"/>
      <c r="DT110" s="842"/>
      <c r="DU110" s="842"/>
      <c r="DV110" s="843" t="s">
        <v>130</v>
      </c>
      <c r="DW110" s="843"/>
      <c r="DX110" s="843"/>
      <c r="DY110" s="843"/>
      <c r="DZ110" s="844"/>
    </row>
    <row r="111" spans="1:131" s="230" customFormat="1" ht="26.25" customHeight="1" x14ac:dyDescent="0.15">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442</v>
      </c>
      <c r="AB111" s="919"/>
      <c r="AC111" s="919"/>
      <c r="AD111" s="919"/>
      <c r="AE111" s="920"/>
      <c r="AF111" s="921" t="s">
        <v>130</v>
      </c>
      <c r="AG111" s="919"/>
      <c r="AH111" s="919"/>
      <c r="AI111" s="919"/>
      <c r="AJ111" s="920"/>
      <c r="AK111" s="921" t="s">
        <v>443</v>
      </c>
      <c r="AL111" s="919"/>
      <c r="AM111" s="919"/>
      <c r="AN111" s="919"/>
      <c r="AO111" s="920"/>
      <c r="AP111" s="922" t="s">
        <v>444</v>
      </c>
      <c r="AQ111" s="923"/>
      <c r="AR111" s="923"/>
      <c r="AS111" s="923"/>
      <c r="AT111" s="924"/>
      <c r="AU111" s="932"/>
      <c r="AV111" s="933"/>
      <c r="AW111" s="933"/>
      <c r="AX111" s="933"/>
      <c r="AY111" s="933"/>
      <c r="AZ111" s="815" t="s">
        <v>445</v>
      </c>
      <c r="BA111" s="752"/>
      <c r="BB111" s="752"/>
      <c r="BC111" s="752"/>
      <c r="BD111" s="752"/>
      <c r="BE111" s="752"/>
      <c r="BF111" s="752"/>
      <c r="BG111" s="752"/>
      <c r="BH111" s="752"/>
      <c r="BI111" s="752"/>
      <c r="BJ111" s="752"/>
      <c r="BK111" s="752"/>
      <c r="BL111" s="752"/>
      <c r="BM111" s="752"/>
      <c r="BN111" s="752"/>
      <c r="BO111" s="752"/>
      <c r="BP111" s="753"/>
      <c r="BQ111" s="816" t="s">
        <v>440</v>
      </c>
      <c r="BR111" s="817"/>
      <c r="BS111" s="817"/>
      <c r="BT111" s="817"/>
      <c r="BU111" s="817"/>
      <c r="BV111" s="817" t="s">
        <v>130</v>
      </c>
      <c r="BW111" s="817"/>
      <c r="BX111" s="817"/>
      <c r="BY111" s="817"/>
      <c r="BZ111" s="817"/>
      <c r="CA111" s="817" t="s">
        <v>440</v>
      </c>
      <c r="CB111" s="817"/>
      <c r="CC111" s="817"/>
      <c r="CD111" s="817"/>
      <c r="CE111" s="817"/>
      <c r="CF111" s="875" t="s">
        <v>444</v>
      </c>
      <c r="CG111" s="876"/>
      <c r="CH111" s="876"/>
      <c r="CI111" s="876"/>
      <c r="CJ111" s="876"/>
      <c r="CK111" s="927"/>
      <c r="CL111" s="821"/>
      <c r="CM111" s="815"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440</v>
      </c>
      <c r="DH111" s="817"/>
      <c r="DI111" s="817"/>
      <c r="DJ111" s="817"/>
      <c r="DK111" s="817"/>
      <c r="DL111" s="817" t="s">
        <v>130</v>
      </c>
      <c r="DM111" s="817"/>
      <c r="DN111" s="817"/>
      <c r="DO111" s="817"/>
      <c r="DP111" s="817"/>
      <c r="DQ111" s="817" t="s">
        <v>447</v>
      </c>
      <c r="DR111" s="817"/>
      <c r="DS111" s="817"/>
      <c r="DT111" s="817"/>
      <c r="DU111" s="817"/>
      <c r="DV111" s="794" t="s">
        <v>130</v>
      </c>
      <c r="DW111" s="794"/>
      <c r="DX111" s="794"/>
      <c r="DY111" s="794"/>
      <c r="DZ111" s="795"/>
    </row>
    <row r="112" spans="1:131" s="230" customFormat="1" ht="26.25" customHeight="1" x14ac:dyDescent="0.15">
      <c r="A112" s="912" t="s">
        <v>448</v>
      </c>
      <c r="B112" s="913"/>
      <c r="C112" s="752" t="s">
        <v>449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130</v>
      </c>
      <c r="AB112" s="780"/>
      <c r="AC112" s="780"/>
      <c r="AD112" s="780"/>
      <c r="AE112" s="781"/>
      <c r="AF112" s="782" t="s">
        <v>130</v>
      </c>
      <c r="AG112" s="780"/>
      <c r="AH112" s="780"/>
      <c r="AI112" s="780"/>
      <c r="AJ112" s="781"/>
      <c r="AK112" s="782" t="s">
        <v>130</v>
      </c>
      <c r="AL112" s="780"/>
      <c r="AM112" s="780"/>
      <c r="AN112" s="780"/>
      <c r="AO112" s="781"/>
      <c r="AP112" s="824" t="s">
        <v>440</v>
      </c>
      <c r="AQ112" s="825"/>
      <c r="AR112" s="825"/>
      <c r="AS112" s="825"/>
      <c r="AT112" s="826"/>
      <c r="AU112" s="932"/>
      <c r="AV112" s="933"/>
      <c r="AW112" s="933"/>
      <c r="AX112" s="933"/>
      <c r="AY112" s="933"/>
      <c r="AZ112" s="815" t="s">
        <v>450</v>
      </c>
      <c r="BA112" s="752"/>
      <c r="BB112" s="752"/>
      <c r="BC112" s="752"/>
      <c r="BD112" s="752"/>
      <c r="BE112" s="752"/>
      <c r="BF112" s="752"/>
      <c r="BG112" s="752"/>
      <c r="BH112" s="752"/>
      <c r="BI112" s="752"/>
      <c r="BJ112" s="752"/>
      <c r="BK112" s="752"/>
      <c r="BL112" s="752"/>
      <c r="BM112" s="752"/>
      <c r="BN112" s="752"/>
      <c r="BO112" s="752"/>
      <c r="BP112" s="753"/>
      <c r="BQ112" s="816">
        <v>2472663</v>
      </c>
      <c r="BR112" s="817"/>
      <c r="BS112" s="817"/>
      <c r="BT112" s="817"/>
      <c r="BU112" s="817"/>
      <c r="BV112" s="817">
        <v>2193663</v>
      </c>
      <c r="BW112" s="817"/>
      <c r="BX112" s="817"/>
      <c r="BY112" s="817"/>
      <c r="BZ112" s="817"/>
      <c r="CA112" s="817">
        <v>1929974</v>
      </c>
      <c r="CB112" s="817"/>
      <c r="CC112" s="817"/>
      <c r="CD112" s="817"/>
      <c r="CE112" s="817"/>
      <c r="CF112" s="875">
        <v>50.8</v>
      </c>
      <c r="CG112" s="876"/>
      <c r="CH112" s="876"/>
      <c r="CI112" s="876"/>
      <c r="CJ112" s="876"/>
      <c r="CK112" s="927"/>
      <c r="CL112" s="821"/>
      <c r="CM112" s="815" t="s">
        <v>451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130</v>
      </c>
      <c r="DH112" s="817"/>
      <c r="DI112" s="817"/>
      <c r="DJ112" s="817"/>
      <c r="DK112" s="817"/>
      <c r="DL112" s="817" t="s">
        <v>130</v>
      </c>
      <c r="DM112" s="817"/>
      <c r="DN112" s="817"/>
      <c r="DO112" s="817"/>
      <c r="DP112" s="817"/>
      <c r="DQ112" s="817" t="s">
        <v>440</v>
      </c>
      <c r="DR112" s="817"/>
      <c r="DS112" s="817"/>
      <c r="DT112" s="817"/>
      <c r="DU112" s="817"/>
      <c r="DV112" s="794" t="s">
        <v>130</v>
      </c>
      <c r="DW112" s="794"/>
      <c r="DX112" s="794"/>
      <c r="DY112" s="794"/>
      <c r="DZ112" s="795"/>
    </row>
    <row r="113" spans="1:130" s="230" customFormat="1" ht="26.25" customHeight="1" x14ac:dyDescent="0.15">
      <c r="A113" s="914"/>
      <c r="B113" s="915"/>
      <c r="C113" s="752" t="s">
        <v>452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255939</v>
      </c>
      <c r="AB113" s="919"/>
      <c r="AC113" s="919"/>
      <c r="AD113" s="919"/>
      <c r="AE113" s="920"/>
      <c r="AF113" s="921">
        <v>235264</v>
      </c>
      <c r="AG113" s="919"/>
      <c r="AH113" s="919"/>
      <c r="AI113" s="919"/>
      <c r="AJ113" s="920"/>
      <c r="AK113" s="921">
        <v>254461</v>
      </c>
      <c r="AL113" s="919"/>
      <c r="AM113" s="919"/>
      <c r="AN113" s="919"/>
      <c r="AO113" s="920"/>
      <c r="AP113" s="922">
        <v>6.7</v>
      </c>
      <c r="AQ113" s="923"/>
      <c r="AR113" s="923"/>
      <c r="AS113" s="923"/>
      <c r="AT113" s="924"/>
      <c r="AU113" s="932"/>
      <c r="AV113" s="933"/>
      <c r="AW113" s="933"/>
      <c r="AX113" s="933"/>
      <c r="AY113" s="933"/>
      <c r="AZ113" s="815" t="s">
        <v>453</v>
      </c>
      <c r="BA113" s="752"/>
      <c r="BB113" s="752"/>
      <c r="BC113" s="752"/>
      <c r="BD113" s="752"/>
      <c r="BE113" s="752"/>
      <c r="BF113" s="752"/>
      <c r="BG113" s="752"/>
      <c r="BH113" s="752"/>
      <c r="BI113" s="752"/>
      <c r="BJ113" s="752"/>
      <c r="BK113" s="752"/>
      <c r="BL113" s="752"/>
      <c r="BM113" s="752"/>
      <c r="BN113" s="752"/>
      <c r="BO113" s="752"/>
      <c r="BP113" s="753"/>
      <c r="BQ113" s="816">
        <v>43754</v>
      </c>
      <c r="BR113" s="817"/>
      <c r="BS113" s="817"/>
      <c r="BT113" s="817"/>
      <c r="BU113" s="817"/>
      <c r="BV113" s="817">
        <v>72141</v>
      </c>
      <c r="BW113" s="817"/>
      <c r="BX113" s="817"/>
      <c r="BY113" s="817"/>
      <c r="BZ113" s="817"/>
      <c r="CA113" s="817">
        <v>67923</v>
      </c>
      <c r="CB113" s="817"/>
      <c r="CC113" s="817"/>
      <c r="CD113" s="817"/>
      <c r="CE113" s="817"/>
      <c r="CF113" s="875">
        <v>1.8</v>
      </c>
      <c r="CG113" s="876"/>
      <c r="CH113" s="876"/>
      <c r="CI113" s="876"/>
      <c r="CJ113" s="876"/>
      <c r="CK113" s="927"/>
      <c r="CL113" s="821"/>
      <c r="CM113" s="815" t="s">
        <v>454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130</v>
      </c>
      <c r="DH113" s="780"/>
      <c r="DI113" s="780"/>
      <c r="DJ113" s="780"/>
      <c r="DK113" s="781"/>
      <c r="DL113" s="782" t="s">
        <v>130</v>
      </c>
      <c r="DM113" s="780"/>
      <c r="DN113" s="780"/>
      <c r="DO113" s="780"/>
      <c r="DP113" s="781"/>
      <c r="DQ113" s="782" t="s">
        <v>447</v>
      </c>
      <c r="DR113" s="780"/>
      <c r="DS113" s="780"/>
      <c r="DT113" s="780"/>
      <c r="DU113" s="781"/>
      <c r="DV113" s="824" t="s">
        <v>440</v>
      </c>
      <c r="DW113" s="825"/>
      <c r="DX113" s="825"/>
      <c r="DY113" s="825"/>
      <c r="DZ113" s="826"/>
    </row>
    <row r="114" spans="1:130" s="230" customFormat="1" ht="26.25" customHeight="1" x14ac:dyDescent="0.15">
      <c r="A114" s="914"/>
      <c r="B114" s="915"/>
      <c r="C114" s="752" t="s">
        <v>455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4273</v>
      </c>
      <c r="AB114" s="780"/>
      <c r="AC114" s="780"/>
      <c r="AD114" s="780"/>
      <c r="AE114" s="781"/>
      <c r="AF114" s="782">
        <v>4239</v>
      </c>
      <c r="AG114" s="780"/>
      <c r="AH114" s="780"/>
      <c r="AI114" s="780"/>
      <c r="AJ114" s="781"/>
      <c r="AK114" s="782">
        <v>4296</v>
      </c>
      <c r="AL114" s="780"/>
      <c r="AM114" s="780"/>
      <c r="AN114" s="780"/>
      <c r="AO114" s="781"/>
      <c r="AP114" s="824">
        <v>0.1</v>
      </c>
      <c r="AQ114" s="825"/>
      <c r="AR114" s="825"/>
      <c r="AS114" s="825"/>
      <c r="AT114" s="826"/>
      <c r="AU114" s="932"/>
      <c r="AV114" s="933"/>
      <c r="AW114" s="933"/>
      <c r="AX114" s="933"/>
      <c r="AY114" s="933"/>
      <c r="AZ114" s="815" t="s">
        <v>456</v>
      </c>
      <c r="BA114" s="752"/>
      <c r="BB114" s="752"/>
      <c r="BC114" s="752"/>
      <c r="BD114" s="752"/>
      <c r="BE114" s="752"/>
      <c r="BF114" s="752"/>
      <c r="BG114" s="752"/>
      <c r="BH114" s="752"/>
      <c r="BI114" s="752"/>
      <c r="BJ114" s="752"/>
      <c r="BK114" s="752"/>
      <c r="BL114" s="752"/>
      <c r="BM114" s="752"/>
      <c r="BN114" s="752"/>
      <c r="BO114" s="752"/>
      <c r="BP114" s="753"/>
      <c r="BQ114" s="816">
        <v>647450</v>
      </c>
      <c r="BR114" s="817"/>
      <c r="BS114" s="817"/>
      <c r="BT114" s="817"/>
      <c r="BU114" s="817"/>
      <c r="BV114" s="817">
        <v>648371</v>
      </c>
      <c r="BW114" s="817"/>
      <c r="BX114" s="817"/>
      <c r="BY114" s="817"/>
      <c r="BZ114" s="817"/>
      <c r="CA114" s="817">
        <v>511086</v>
      </c>
      <c r="CB114" s="817"/>
      <c r="CC114" s="817"/>
      <c r="CD114" s="817"/>
      <c r="CE114" s="817"/>
      <c r="CF114" s="875">
        <v>13.4</v>
      </c>
      <c r="CG114" s="876"/>
      <c r="CH114" s="876"/>
      <c r="CI114" s="876"/>
      <c r="CJ114" s="876"/>
      <c r="CK114" s="927"/>
      <c r="CL114" s="821"/>
      <c r="CM114" s="815" t="s">
        <v>457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130</v>
      </c>
      <c r="DH114" s="780"/>
      <c r="DI114" s="780"/>
      <c r="DJ114" s="780"/>
      <c r="DK114" s="781"/>
      <c r="DL114" s="782" t="s">
        <v>130</v>
      </c>
      <c r="DM114" s="780"/>
      <c r="DN114" s="780"/>
      <c r="DO114" s="780"/>
      <c r="DP114" s="781"/>
      <c r="DQ114" s="782" t="s">
        <v>130</v>
      </c>
      <c r="DR114" s="780"/>
      <c r="DS114" s="780"/>
      <c r="DT114" s="780"/>
      <c r="DU114" s="781"/>
      <c r="DV114" s="824" t="s">
        <v>130</v>
      </c>
      <c r="DW114" s="825"/>
      <c r="DX114" s="825"/>
      <c r="DY114" s="825"/>
      <c r="DZ114" s="826"/>
    </row>
    <row r="115" spans="1:130" s="230" customFormat="1" ht="26.25" customHeight="1" x14ac:dyDescent="0.15">
      <c r="A115" s="914"/>
      <c r="B115" s="915"/>
      <c r="C115" s="752" t="s">
        <v>458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2300</v>
      </c>
      <c r="AB115" s="919"/>
      <c r="AC115" s="919"/>
      <c r="AD115" s="919"/>
      <c r="AE115" s="920"/>
      <c r="AF115" s="921">
        <v>2093</v>
      </c>
      <c r="AG115" s="919"/>
      <c r="AH115" s="919"/>
      <c r="AI115" s="919"/>
      <c r="AJ115" s="920"/>
      <c r="AK115" s="921">
        <v>1651</v>
      </c>
      <c r="AL115" s="919"/>
      <c r="AM115" s="919"/>
      <c r="AN115" s="919"/>
      <c r="AO115" s="920"/>
      <c r="AP115" s="922">
        <v>0</v>
      </c>
      <c r="AQ115" s="923"/>
      <c r="AR115" s="923"/>
      <c r="AS115" s="923"/>
      <c r="AT115" s="924"/>
      <c r="AU115" s="932"/>
      <c r="AV115" s="933"/>
      <c r="AW115" s="933"/>
      <c r="AX115" s="933"/>
      <c r="AY115" s="933"/>
      <c r="AZ115" s="815" t="s">
        <v>459</v>
      </c>
      <c r="BA115" s="752"/>
      <c r="BB115" s="752"/>
      <c r="BC115" s="752"/>
      <c r="BD115" s="752"/>
      <c r="BE115" s="752"/>
      <c r="BF115" s="752"/>
      <c r="BG115" s="752"/>
      <c r="BH115" s="752"/>
      <c r="BI115" s="752"/>
      <c r="BJ115" s="752"/>
      <c r="BK115" s="752"/>
      <c r="BL115" s="752"/>
      <c r="BM115" s="752"/>
      <c r="BN115" s="752"/>
      <c r="BO115" s="752"/>
      <c r="BP115" s="753"/>
      <c r="BQ115" s="816" t="s">
        <v>130</v>
      </c>
      <c r="BR115" s="817"/>
      <c r="BS115" s="817"/>
      <c r="BT115" s="817"/>
      <c r="BU115" s="817"/>
      <c r="BV115" s="817" t="s">
        <v>130</v>
      </c>
      <c r="BW115" s="817"/>
      <c r="BX115" s="817"/>
      <c r="BY115" s="817"/>
      <c r="BZ115" s="817"/>
      <c r="CA115" s="817" t="s">
        <v>443</v>
      </c>
      <c r="CB115" s="817"/>
      <c r="CC115" s="817"/>
      <c r="CD115" s="817"/>
      <c r="CE115" s="817"/>
      <c r="CF115" s="875" t="s">
        <v>440</v>
      </c>
      <c r="CG115" s="876"/>
      <c r="CH115" s="876"/>
      <c r="CI115" s="876"/>
      <c r="CJ115" s="876"/>
      <c r="CK115" s="927"/>
      <c r="CL115" s="821"/>
      <c r="CM115" s="815" t="s">
        <v>460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130</v>
      </c>
      <c r="DH115" s="780"/>
      <c r="DI115" s="780"/>
      <c r="DJ115" s="780"/>
      <c r="DK115" s="781"/>
      <c r="DL115" s="782" t="s">
        <v>461</v>
      </c>
      <c r="DM115" s="780"/>
      <c r="DN115" s="780"/>
      <c r="DO115" s="780"/>
      <c r="DP115" s="781"/>
      <c r="DQ115" s="782" t="s">
        <v>440</v>
      </c>
      <c r="DR115" s="780"/>
      <c r="DS115" s="780"/>
      <c r="DT115" s="780"/>
      <c r="DU115" s="781"/>
      <c r="DV115" s="824" t="s">
        <v>439</v>
      </c>
      <c r="DW115" s="825"/>
      <c r="DX115" s="825"/>
      <c r="DY115" s="825"/>
      <c r="DZ115" s="826"/>
    </row>
    <row r="116" spans="1:130" s="230" customFormat="1" ht="26.25" customHeight="1" x14ac:dyDescent="0.15">
      <c r="A116" s="916"/>
      <c r="B116" s="917"/>
      <c r="C116" s="839" t="s">
        <v>462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130</v>
      </c>
      <c r="AB116" s="780"/>
      <c r="AC116" s="780"/>
      <c r="AD116" s="780"/>
      <c r="AE116" s="781"/>
      <c r="AF116" s="782" t="s">
        <v>443</v>
      </c>
      <c r="AG116" s="780"/>
      <c r="AH116" s="780"/>
      <c r="AI116" s="780"/>
      <c r="AJ116" s="781"/>
      <c r="AK116" s="782" t="s">
        <v>444</v>
      </c>
      <c r="AL116" s="780"/>
      <c r="AM116" s="780"/>
      <c r="AN116" s="780"/>
      <c r="AO116" s="781"/>
      <c r="AP116" s="824" t="s">
        <v>130</v>
      </c>
      <c r="AQ116" s="825"/>
      <c r="AR116" s="825"/>
      <c r="AS116" s="825"/>
      <c r="AT116" s="826"/>
      <c r="AU116" s="932"/>
      <c r="AV116" s="933"/>
      <c r="AW116" s="933"/>
      <c r="AX116" s="933"/>
      <c r="AY116" s="933"/>
      <c r="AZ116" s="909" t="s">
        <v>463</v>
      </c>
      <c r="BA116" s="910"/>
      <c r="BB116" s="910"/>
      <c r="BC116" s="910"/>
      <c r="BD116" s="910"/>
      <c r="BE116" s="910"/>
      <c r="BF116" s="910"/>
      <c r="BG116" s="910"/>
      <c r="BH116" s="910"/>
      <c r="BI116" s="910"/>
      <c r="BJ116" s="910"/>
      <c r="BK116" s="910"/>
      <c r="BL116" s="910"/>
      <c r="BM116" s="910"/>
      <c r="BN116" s="910"/>
      <c r="BO116" s="910"/>
      <c r="BP116" s="911"/>
      <c r="BQ116" s="816" t="s">
        <v>440</v>
      </c>
      <c r="BR116" s="817"/>
      <c r="BS116" s="817"/>
      <c r="BT116" s="817"/>
      <c r="BU116" s="817"/>
      <c r="BV116" s="817" t="s">
        <v>130</v>
      </c>
      <c r="BW116" s="817"/>
      <c r="BX116" s="817"/>
      <c r="BY116" s="817"/>
      <c r="BZ116" s="817"/>
      <c r="CA116" s="817" t="s">
        <v>130</v>
      </c>
      <c r="CB116" s="817"/>
      <c r="CC116" s="817"/>
      <c r="CD116" s="817"/>
      <c r="CE116" s="817"/>
      <c r="CF116" s="875" t="s">
        <v>130</v>
      </c>
      <c r="CG116" s="876"/>
      <c r="CH116" s="876"/>
      <c r="CI116" s="876"/>
      <c r="CJ116" s="876"/>
      <c r="CK116" s="927"/>
      <c r="CL116" s="821"/>
      <c r="CM116" s="815" t="s">
        <v>464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440</v>
      </c>
      <c r="DH116" s="780"/>
      <c r="DI116" s="780"/>
      <c r="DJ116" s="780"/>
      <c r="DK116" s="781"/>
      <c r="DL116" s="782" t="s">
        <v>130</v>
      </c>
      <c r="DM116" s="780"/>
      <c r="DN116" s="780"/>
      <c r="DO116" s="780"/>
      <c r="DP116" s="781"/>
      <c r="DQ116" s="782" t="s">
        <v>447</v>
      </c>
      <c r="DR116" s="780"/>
      <c r="DS116" s="780"/>
      <c r="DT116" s="780"/>
      <c r="DU116" s="781"/>
      <c r="DV116" s="824" t="s">
        <v>130</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465</v>
      </c>
      <c r="Z117" s="897"/>
      <c r="AA117" s="902">
        <v>1078057</v>
      </c>
      <c r="AB117" s="903"/>
      <c r="AC117" s="903"/>
      <c r="AD117" s="903"/>
      <c r="AE117" s="904"/>
      <c r="AF117" s="905">
        <v>1016426</v>
      </c>
      <c r="AG117" s="903"/>
      <c r="AH117" s="903"/>
      <c r="AI117" s="903"/>
      <c r="AJ117" s="904"/>
      <c r="AK117" s="905">
        <v>1049322</v>
      </c>
      <c r="AL117" s="903"/>
      <c r="AM117" s="903"/>
      <c r="AN117" s="903"/>
      <c r="AO117" s="904"/>
      <c r="AP117" s="906"/>
      <c r="AQ117" s="907"/>
      <c r="AR117" s="907"/>
      <c r="AS117" s="907"/>
      <c r="AT117" s="908"/>
      <c r="AU117" s="932"/>
      <c r="AV117" s="933"/>
      <c r="AW117" s="933"/>
      <c r="AX117" s="933"/>
      <c r="AY117" s="933"/>
      <c r="AZ117" s="863" t="s">
        <v>466</v>
      </c>
      <c r="BA117" s="864"/>
      <c r="BB117" s="864"/>
      <c r="BC117" s="864"/>
      <c r="BD117" s="864"/>
      <c r="BE117" s="864"/>
      <c r="BF117" s="864"/>
      <c r="BG117" s="864"/>
      <c r="BH117" s="864"/>
      <c r="BI117" s="864"/>
      <c r="BJ117" s="864"/>
      <c r="BK117" s="864"/>
      <c r="BL117" s="864"/>
      <c r="BM117" s="864"/>
      <c r="BN117" s="864"/>
      <c r="BO117" s="864"/>
      <c r="BP117" s="865"/>
      <c r="BQ117" s="816" t="s">
        <v>130</v>
      </c>
      <c r="BR117" s="817"/>
      <c r="BS117" s="817"/>
      <c r="BT117" s="817"/>
      <c r="BU117" s="817"/>
      <c r="BV117" s="817" t="s">
        <v>130</v>
      </c>
      <c r="BW117" s="817"/>
      <c r="BX117" s="817"/>
      <c r="BY117" s="817"/>
      <c r="BZ117" s="817"/>
      <c r="CA117" s="817" t="s">
        <v>130</v>
      </c>
      <c r="CB117" s="817"/>
      <c r="CC117" s="817"/>
      <c r="CD117" s="817"/>
      <c r="CE117" s="817"/>
      <c r="CF117" s="875" t="s">
        <v>440</v>
      </c>
      <c r="CG117" s="876"/>
      <c r="CH117" s="876"/>
      <c r="CI117" s="876"/>
      <c r="CJ117" s="876"/>
      <c r="CK117" s="927"/>
      <c r="CL117" s="821"/>
      <c r="CM117" s="815" t="s">
        <v>467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130</v>
      </c>
      <c r="DM117" s="780"/>
      <c r="DN117" s="780"/>
      <c r="DO117" s="780"/>
      <c r="DP117" s="781"/>
      <c r="DQ117" s="782" t="s">
        <v>130</v>
      </c>
      <c r="DR117" s="780"/>
      <c r="DS117" s="780"/>
      <c r="DT117" s="780"/>
      <c r="DU117" s="781"/>
      <c r="DV117" s="824" t="s">
        <v>439</v>
      </c>
      <c r="DW117" s="825"/>
      <c r="DX117" s="825"/>
      <c r="DY117" s="825"/>
      <c r="DZ117" s="826"/>
    </row>
    <row r="118" spans="1:130" s="230" customFormat="1" ht="26.25" customHeight="1" x14ac:dyDescent="0.15">
      <c r="A118" s="895" t="s">
        <v>434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431</v>
      </c>
      <c r="AB118" s="896"/>
      <c r="AC118" s="896"/>
      <c r="AD118" s="896"/>
      <c r="AE118" s="897"/>
      <c r="AF118" s="898" t="s">
        <v>432</v>
      </c>
      <c r="AG118" s="896"/>
      <c r="AH118" s="896"/>
      <c r="AI118" s="896"/>
      <c r="AJ118" s="897"/>
      <c r="AK118" s="898" t="s">
        <v>312</v>
      </c>
      <c r="AL118" s="896"/>
      <c r="AM118" s="896"/>
      <c r="AN118" s="896"/>
      <c r="AO118" s="897"/>
      <c r="AP118" s="899" t="s">
        <v>433</v>
      </c>
      <c r="AQ118" s="900"/>
      <c r="AR118" s="900"/>
      <c r="AS118" s="900"/>
      <c r="AT118" s="901"/>
      <c r="AU118" s="932"/>
      <c r="AV118" s="933"/>
      <c r="AW118" s="933"/>
      <c r="AX118" s="933"/>
      <c r="AY118" s="933"/>
      <c r="AZ118" s="838" t="s">
        <v>468</v>
      </c>
      <c r="BA118" s="839"/>
      <c r="BB118" s="839"/>
      <c r="BC118" s="839"/>
      <c r="BD118" s="839"/>
      <c r="BE118" s="839"/>
      <c r="BF118" s="839"/>
      <c r="BG118" s="839"/>
      <c r="BH118" s="839"/>
      <c r="BI118" s="839"/>
      <c r="BJ118" s="839"/>
      <c r="BK118" s="839"/>
      <c r="BL118" s="839"/>
      <c r="BM118" s="839"/>
      <c r="BN118" s="839"/>
      <c r="BO118" s="839"/>
      <c r="BP118" s="840"/>
      <c r="BQ118" s="879" t="s">
        <v>130</v>
      </c>
      <c r="BR118" s="845"/>
      <c r="BS118" s="845"/>
      <c r="BT118" s="845"/>
      <c r="BU118" s="845"/>
      <c r="BV118" s="845" t="s">
        <v>469</v>
      </c>
      <c r="BW118" s="845"/>
      <c r="BX118" s="845"/>
      <c r="BY118" s="845"/>
      <c r="BZ118" s="845"/>
      <c r="CA118" s="845" t="s">
        <v>469</v>
      </c>
      <c r="CB118" s="845"/>
      <c r="CC118" s="845"/>
      <c r="CD118" s="845"/>
      <c r="CE118" s="845"/>
      <c r="CF118" s="875" t="s">
        <v>130</v>
      </c>
      <c r="CG118" s="876"/>
      <c r="CH118" s="876"/>
      <c r="CI118" s="876"/>
      <c r="CJ118" s="876"/>
      <c r="CK118" s="927"/>
      <c r="CL118" s="821"/>
      <c r="CM118" s="815" t="s">
        <v>470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130</v>
      </c>
      <c r="DH118" s="780"/>
      <c r="DI118" s="780"/>
      <c r="DJ118" s="780"/>
      <c r="DK118" s="781"/>
      <c r="DL118" s="782" t="s">
        <v>439</v>
      </c>
      <c r="DM118" s="780"/>
      <c r="DN118" s="780"/>
      <c r="DO118" s="780"/>
      <c r="DP118" s="781"/>
      <c r="DQ118" s="782" t="s">
        <v>130</v>
      </c>
      <c r="DR118" s="780"/>
      <c r="DS118" s="780"/>
      <c r="DT118" s="780"/>
      <c r="DU118" s="781"/>
      <c r="DV118" s="824" t="s">
        <v>130</v>
      </c>
      <c r="DW118" s="825"/>
      <c r="DX118" s="825"/>
      <c r="DY118" s="825"/>
      <c r="DZ118" s="826"/>
    </row>
    <row r="119" spans="1:130" s="230" customFormat="1" ht="26.25" customHeight="1" x14ac:dyDescent="0.15">
      <c r="A119" s="818" t="s">
        <v>437</v>
      </c>
      <c r="B119" s="819"/>
      <c r="C119" s="860" t="s">
        <v>438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130</v>
      </c>
      <c r="AB119" s="889"/>
      <c r="AC119" s="889"/>
      <c r="AD119" s="889"/>
      <c r="AE119" s="890"/>
      <c r="AF119" s="891" t="s">
        <v>130</v>
      </c>
      <c r="AG119" s="889"/>
      <c r="AH119" s="889"/>
      <c r="AI119" s="889"/>
      <c r="AJ119" s="890"/>
      <c r="AK119" s="891" t="s">
        <v>130</v>
      </c>
      <c r="AL119" s="889"/>
      <c r="AM119" s="889"/>
      <c r="AN119" s="889"/>
      <c r="AO119" s="890"/>
      <c r="AP119" s="892" t="s">
        <v>130</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471</v>
      </c>
      <c r="BP119" s="878"/>
      <c r="BQ119" s="879">
        <v>10428919</v>
      </c>
      <c r="BR119" s="845"/>
      <c r="BS119" s="845"/>
      <c r="BT119" s="845"/>
      <c r="BU119" s="845"/>
      <c r="BV119" s="845">
        <v>12422492</v>
      </c>
      <c r="BW119" s="845"/>
      <c r="BX119" s="845"/>
      <c r="BY119" s="845"/>
      <c r="BZ119" s="845"/>
      <c r="CA119" s="845">
        <v>11751214</v>
      </c>
      <c r="CB119" s="845"/>
      <c r="CC119" s="845"/>
      <c r="CD119" s="845"/>
      <c r="CE119" s="845"/>
      <c r="CF119" s="748"/>
      <c r="CG119" s="749"/>
      <c r="CH119" s="749"/>
      <c r="CI119" s="749"/>
      <c r="CJ119" s="834"/>
      <c r="CK119" s="928"/>
      <c r="CL119" s="823"/>
      <c r="CM119" s="838" t="s">
        <v>472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440</v>
      </c>
      <c r="DH119" s="764"/>
      <c r="DI119" s="764"/>
      <c r="DJ119" s="764"/>
      <c r="DK119" s="765"/>
      <c r="DL119" s="766" t="s">
        <v>444</v>
      </c>
      <c r="DM119" s="764"/>
      <c r="DN119" s="764"/>
      <c r="DO119" s="764"/>
      <c r="DP119" s="765"/>
      <c r="DQ119" s="766" t="s">
        <v>444</v>
      </c>
      <c r="DR119" s="764"/>
      <c r="DS119" s="764"/>
      <c r="DT119" s="764"/>
      <c r="DU119" s="765"/>
      <c r="DV119" s="848" t="s">
        <v>130</v>
      </c>
      <c r="DW119" s="849"/>
      <c r="DX119" s="849"/>
      <c r="DY119" s="849"/>
      <c r="DZ119" s="850"/>
    </row>
    <row r="120" spans="1:130" s="230" customFormat="1" ht="26.25" customHeight="1" x14ac:dyDescent="0.15">
      <c r="A120" s="820"/>
      <c r="B120" s="821"/>
      <c r="C120" s="815"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130</v>
      </c>
      <c r="AB120" s="780"/>
      <c r="AC120" s="780"/>
      <c r="AD120" s="780"/>
      <c r="AE120" s="781"/>
      <c r="AF120" s="782" t="s">
        <v>130</v>
      </c>
      <c r="AG120" s="780"/>
      <c r="AH120" s="780"/>
      <c r="AI120" s="780"/>
      <c r="AJ120" s="781"/>
      <c r="AK120" s="782" t="s">
        <v>130</v>
      </c>
      <c r="AL120" s="780"/>
      <c r="AM120" s="780"/>
      <c r="AN120" s="780"/>
      <c r="AO120" s="781"/>
      <c r="AP120" s="824" t="s">
        <v>440</v>
      </c>
      <c r="AQ120" s="825"/>
      <c r="AR120" s="825"/>
      <c r="AS120" s="825"/>
      <c r="AT120" s="826"/>
      <c r="AU120" s="880" t="s">
        <v>473</v>
      </c>
      <c r="AV120" s="881"/>
      <c r="AW120" s="881"/>
      <c r="AX120" s="881"/>
      <c r="AY120" s="882"/>
      <c r="AZ120" s="860" t="s">
        <v>474</v>
      </c>
      <c r="BA120" s="808"/>
      <c r="BB120" s="808"/>
      <c r="BC120" s="808"/>
      <c r="BD120" s="808"/>
      <c r="BE120" s="808"/>
      <c r="BF120" s="808"/>
      <c r="BG120" s="808"/>
      <c r="BH120" s="808"/>
      <c r="BI120" s="808"/>
      <c r="BJ120" s="808"/>
      <c r="BK120" s="808"/>
      <c r="BL120" s="808"/>
      <c r="BM120" s="808"/>
      <c r="BN120" s="808"/>
      <c r="BO120" s="808"/>
      <c r="BP120" s="809"/>
      <c r="BQ120" s="861">
        <v>3412466</v>
      </c>
      <c r="BR120" s="842"/>
      <c r="BS120" s="842"/>
      <c r="BT120" s="842"/>
      <c r="BU120" s="842"/>
      <c r="BV120" s="842">
        <v>4089072</v>
      </c>
      <c r="BW120" s="842"/>
      <c r="BX120" s="842"/>
      <c r="BY120" s="842"/>
      <c r="BZ120" s="842"/>
      <c r="CA120" s="842">
        <v>3963612</v>
      </c>
      <c r="CB120" s="842"/>
      <c r="CC120" s="842"/>
      <c r="CD120" s="842"/>
      <c r="CE120" s="842"/>
      <c r="CF120" s="866">
        <v>104.3</v>
      </c>
      <c r="CG120" s="867"/>
      <c r="CH120" s="867"/>
      <c r="CI120" s="867"/>
      <c r="CJ120" s="867"/>
      <c r="CK120" s="868" t="s">
        <v>475</v>
      </c>
      <c r="CL120" s="852"/>
      <c r="CM120" s="852"/>
      <c r="CN120" s="852"/>
      <c r="CO120" s="853"/>
      <c r="CP120" s="872" t="s">
        <v>413</v>
      </c>
      <c r="CQ120" s="873"/>
      <c r="CR120" s="873"/>
      <c r="CS120" s="873"/>
      <c r="CT120" s="873"/>
      <c r="CU120" s="873"/>
      <c r="CV120" s="873"/>
      <c r="CW120" s="873"/>
      <c r="CX120" s="873"/>
      <c r="CY120" s="873"/>
      <c r="CZ120" s="873"/>
      <c r="DA120" s="873"/>
      <c r="DB120" s="873"/>
      <c r="DC120" s="873"/>
      <c r="DD120" s="873"/>
      <c r="DE120" s="873"/>
      <c r="DF120" s="874"/>
      <c r="DG120" s="861" t="s">
        <v>130</v>
      </c>
      <c r="DH120" s="842"/>
      <c r="DI120" s="842"/>
      <c r="DJ120" s="842"/>
      <c r="DK120" s="842"/>
      <c r="DL120" s="842">
        <v>832415</v>
      </c>
      <c r="DM120" s="842"/>
      <c r="DN120" s="842"/>
      <c r="DO120" s="842"/>
      <c r="DP120" s="842"/>
      <c r="DQ120" s="842">
        <v>743194</v>
      </c>
      <c r="DR120" s="842"/>
      <c r="DS120" s="842"/>
      <c r="DT120" s="842"/>
      <c r="DU120" s="842"/>
      <c r="DV120" s="843">
        <v>19.600000000000001</v>
      </c>
      <c r="DW120" s="843"/>
      <c r="DX120" s="843"/>
      <c r="DY120" s="843"/>
      <c r="DZ120" s="844"/>
    </row>
    <row r="121" spans="1:130" s="230" customFormat="1" ht="26.25" customHeight="1" x14ac:dyDescent="0.15">
      <c r="A121" s="820"/>
      <c r="B121" s="821"/>
      <c r="C121" s="863" t="s">
        <v>476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440</v>
      </c>
      <c r="AB121" s="780"/>
      <c r="AC121" s="780"/>
      <c r="AD121" s="780"/>
      <c r="AE121" s="781"/>
      <c r="AF121" s="782" t="s">
        <v>130</v>
      </c>
      <c r="AG121" s="780"/>
      <c r="AH121" s="780"/>
      <c r="AI121" s="780"/>
      <c r="AJ121" s="781"/>
      <c r="AK121" s="782" t="s">
        <v>130</v>
      </c>
      <c r="AL121" s="780"/>
      <c r="AM121" s="780"/>
      <c r="AN121" s="780"/>
      <c r="AO121" s="781"/>
      <c r="AP121" s="824" t="s">
        <v>130</v>
      </c>
      <c r="AQ121" s="825"/>
      <c r="AR121" s="825"/>
      <c r="AS121" s="825"/>
      <c r="AT121" s="826"/>
      <c r="AU121" s="883"/>
      <c r="AV121" s="884"/>
      <c r="AW121" s="884"/>
      <c r="AX121" s="884"/>
      <c r="AY121" s="885"/>
      <c r="AZ121" s="815" t="s">
        <v>477</v>
      </c>
      <c r="BA121" s="752"/>
      <c r="BB121" s="752"/>
      <c r="BC121" s="752"/>
      <c r="BD121" s="752"/>
      <c r="BE121" s="752"/>
      <c r="BF121" s="752"/>
      <c r="BG121" s="752"/>
      <c r="BH121" s="752"/>
      <c r="BI121" s="752"/>
      <c r="BJ121" s="752"/>
      <c r="BK121" s="752"/>
      <c r="BL121" s="752"/>
      <c r="BM121" s="752"/>
      <c r="BN121" s="752"/>
      <c r="BO121" s="752"/>
      <c r="BP121" s="753"/>
      <c r="BQ121" s="816">
        <v>197500</v>
      </c>
      <c r="BR121" s="817"/>
      <c r="BS121" s="817"/>
      <c r="BT121" s="817"/>
      <c r="BU121" s="817"/>
      <c r="BV121" s="817">
        <v>155765</v>
      </c>
      <c r="BW121" s="817"/>
      <c r="BX121" s="817"/>
      <c r="BY121" s="817"/>
      <c r="BZ121" s="817"/>
      <c r="CA121" s="817">
        <v>114817</v>
      </c>
      <c r="CB121" s="817"/>
      <c r="CC121" s="817"/>
      <c r="CD121" s="817"/>
      <c r="CE121" s="817"/>
      <c r="CF121" s="875">
        <v>3</v>
      </c>
      <c r="CG121" s="876"/>
      <c r="CH121" s="876"/>
      <c r="CI121" s="876"/>
      <c r="CJ121" s="876"/>
      <c r="CK121" s="869"/>
      <c r="CL121" s="855"/>
      <c r="CM121" s="855"/>
      <c r="CN121" s="855"/>
      <c r="CO121" s="856"/>
      <c r="CP121" s="835" t="s">
        <v>410</v>
      </c>
      <c r="CQ121" s="836"/>
      <c r="CR121" s="836"/>
      <c r="CS121" s="836"/>
      <c r="CT121" s="836"/>
      <c r="CU121" s="836"/>
      <c r="CV121" s="836"/>
      <c r="CW121" s="836"/>
      <c r="CX121" s="836"/>
      <c r="CY121" s="836"/>
      <c r="CZ121" s="836"/>
      <c r="DA121" s="836"/>
      <c r="DB121" s="836"/>
      <c r="DC121" s="836"/>
      <c r="DD121" s="836"/>
      <c r="DE121" s="836"/>
      <c r="DF121" s="837"/>
      <c r="DG121" s="816">
        <v>826152</v>
      </c>
      <c r="DH121" s="817"/>
      <c r="DI121" s="817"/>
      <c r="DJ121" s="817"/>
      <c r="DK121" s="817"/>
      <c r="DL121" s="817">
        <v>722394</v>
      </c>
      <c r="DM121" s="817"/>
      <c r="DN121" s="817"/>
      <c r="DO121" s="817"/>
      <c r="DP121" s="817"/>
      <c r="DQ121" s="817">
        <v>648862</v>
      </c>
      <c r="DR121" s="817"/>
      <c r="DS121" s="817"/>
      <c r="DT121" s="817"/>
      <c r="DU121" s="817"/>
      <c r="DV121" s="794">
        <v>17.100000000000001</v>
      </c>
      <c r="DW121" s="794"/>
      <c r="DX121" s="794"/>
      <c r="DY121" s="794"/>
      <c r="DZ121" s="795"/>
    </row>
    <row r="122" spans="1:130" s="230" customFormat="1" ht="26.25" customHeight="1" x14ac:dyDescent="0.15">
      <c r="A122" s="820"/>
      <c r="B122" s="821"/>
      <c r="C122" s="815" t="s">
        <v>457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439</v>
      </c>
      <c r="AB122" s="780"/>
      <c r="AC122" s="780"/>
      <c r="AD122" s="780"/>
      <c r="AE122" s="781"/>
      <c r="AF122" s="782" t="s">
        <v>130</v>
      </c>
      <c r="AG122" s="780"/>
      <c r="AH122" s="780"/>
      <c r="AI122" s="780"/>
      <c r="AJ122" s="781"/>
      <c r="AK122" s="782" t="s">
        <v>130</v>
      </c>
      <c r="AL122" s="780"/>
      <c r="AM122" s="780"/>
      <c r="AN122" s="780"/>
      <c r="AO122" s="781"/>
      <c r="AP122" s="824" t="s">
        <v>130</v>
      </c>
      <c r="AQ122" s="825"/>
      <c r="AR122" s="825"/>
      <c r="AS122" s="825"/>
      <c r="AT122" s="826"/>
      <c r="AU122" s="883"/>
      <c r="AV122" s="884"/>
      <c r="AW122" s="884"/>
      <c r="AX122" s="884"/>
      <c r="AY122" s="885"/>
      <c r="AZ122" s="838" t="s">
        <v>478</v>
      </c>
      <c r="BA122" s="839"/>
      <c r="BB122" s="839"/>
      <c r="BC122" s="839"/>
      <c r="BD122" s="839"/>
      <c r="BE122" s="839"/>
      <c r="BF122" s="839"/>
      <c r="BG122" s="839"/>
      <c r="BH122" s="839"/>
      <c r="BI122" s="839"/>
      <c r="BJ122" s="839"/>
      <c r="BK122" s="839"/>
      <c r="BL122" s="839"/>
      <c r="BM122" s="839"/>
      <c r="BN122" s="839"/>
      <c r="BO122" s="839"/>
      <c r="BP122" s="840"/>
      <c r="BQ122" s="879">
        <v>6205071</v>
      </c>
      <c r="BR122" s="845"/>
      <c r="BS122" s="845"/>
      <c r="BT122" s="845"/>
      <c r="BU122" s="845"/>
      <c r="BV122" s="845">
        <v>7109693</v>
      </c>
      <c r="BW122" s="845"/>
      <c r="BX122" s="845"/>
      <c r="BY122" s="845"/>
      <c r="BZ122" s="845"/>
      <c r="CA122" s="845">
        <v>7008623</v>
      </c>
      <c r="CB122" s="845"/>
      <c r="CC122" s="845"/>
      <c r="CD122" s="845"/>
      <c r="CE122" s="845"/>
      <c r="CF122" s="846">
        <v>184.4</v>
      </c>
      <c r="CG122" s="847"/>
      <c r="CH122" s="847"/>
      <c r="CI122" s="847"/>
      <c r="CJ122" s="847"/>
      <c r="CK122" s="869"/>
      <c r="CL122" s="855"/>
      <c r="CM122" s="855"/>
      <c r="CN122" s="855"/>
      <c r="CO122" s="856"/>
      <c r="CP122" s="835" t="s">
        <v>412</v>
      </c>
      <c r="CQ122" s="836"/>
      <c r="CR122" s="836"/>
      <c r="CS122" s="836"/>
      <c r="CT122" s="836"/>
      <c r="CU122" s="836"/>
      <c r="CV122" s="836"/>
      <c r="CW122" s="836"/>
      <c r="CX122" s="836"/>
      <c r="CY122" s="836"/>
      <c r="CZ122" s="836"/>
      <c r="DA122" s="836"/>
      <c r="DB122" s="836"/>
      <c r="DC122" s="836"/>
      <c r="DD122" s="836"/>
      <c r="DE122" s="836"/>
      <c r="DF122" s="837"/>
      <c r="DG122" s="816">
        <v>666530</v>
      </c>
      <c r="DH122" s="817"/>
      <c r="DI122" s="817"/>
      <c r="DJ122" s="817"/>
      <c r="DK122" s="817"/>
      <c r="DL122" s="817">
        <v>638854</v>
      </c>
      <c r="DM122" s="817"/>
      <c r="DN122" s="817"/>
      <c r="DO122" s="817"/>
      <c r="DP122" s="817"/>
      <c r="DQ122" s="817">
        <v>537918</v>
      </c>
      <c r="DR122" s="817"/>
      <c r="DS122" s="817"/>
      <c r="DT122" s="817"/>
      <c r="DU122" s="817"/>
      <c r="DV122" s="794">
        <v>14.2</v>
      </c>
      <c r="DW122" s="794"/>
      <c r="DX122" s="794"/>
      <c r="DY122" s="794"/>
      <c r="DZ122" s="795"/>
    </row>
    <row r="123" spans="1:130" s="230" customFormat="1" ht="26.25" customHeight="1" x14ac:dyDescent="0.15">
      <c r="A123" s="820"/>
      <c r="B123" s="821"/>
      <c r="C123" s="815" t="s">
        <v>464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130</v>
      </c>
      <c r="AB123" s="780"/>
      <c r="AC123" s="780"/>
      <c r="AD123" s="780"/>
      <c r="AE123" s="781"/>
      <c r="AF123" s="782" t="s">
        <v>130</v>
      </c>
      <c r="AG123" s="780"/>
      <c r="AH123" s="780"/>
      <c r="AI123" s="780"/>
      <c r="AJ123" s="781"/>
      <c r="AK123" s="782" t="s">
        <v>130</v>
      </c>
      <c r="AL123" s="780"/>
      <c r="AM123" s="780"/>
      <c r="AN123" s="780"/>
      <c r="AO123" s="781"/>
      <c r="AP123" s="824" t="s">
        <v>130</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479</v>
      </c>
      <c r="BP123" s="878"/>
      <c r="BQ123" s="832">
        <v>9815037</v>
      </c>
      <c r="BR123" s="833"/>
      <c r="BS123" s="833"/>
      <c r="BT123" s="833"/>
      <c r="BU123" s="833"/>
      <c r="BV123" s="833">
        <v>11354530</v>
      </c>
      <c r="BW123" s="833"/>
      <c r="BX123" s="833"/>
      <c r="BY123" s="833"/>
      <c r="BZ123" s="833"/>
      <c r="CA123" s="833">
        <v>11087052</v>
      </c>
      <c r="CB123" s="833"/>
      <c r="CC123" s="833"/>
      <c r="CD123" s="833"/>
      <c r="CE123" s="833"/>
      <c r="CF123" s="748"/>
      <c r="CG123" s="749"/>
      <c r="CH123" s="749"/>
      <c r="CI123" s="749"/>
      <c r="CJ123" s="834"/>
      <c r="CK123" s="869"/>
      <c r="CL123" s="855"/>
      <c r="CM123" s="855"/>
      <c r="CN123" s="855"/>
      <c r="CO123" s="856"/>
      <c r="CP123" s="835" t="s">
        <v>480</v>
      </c>
      <c r="CQ123" s="836"/>
      <c r="CR123" s="836"/>
      <c r="CS123" s="836"/>
      <c r="CT123" s="836"/>
      <c r="CU123" s="836"/>
      <c r="CV123" s="836"/>
      <c r="CW123" s="836"/>
      <c r="CX123" s="836"/>
      <c r="CY123" s="836"/>
      <c r="CZ123" s="836"/>
      <c r="DA123" s="836"/>
      <c r="DB123" s="836"/>
      <c r="DC123" s="836"/>
      <c r="DD123" s="836"/>
      <c r="DE123" s="836"/>
      <c r="DF123" s="837"/>
      <c r="DG123" s="779" t="s">
        <v>130</v>
      </c>
      <c r="DH123" s="780"/>
      <c r="DI123" s="780"/>
      <c r="DJ123" s="780"/>
      <c r="DK123" s="781"/>
      <c r="DL123" s="782" t="s">
        <v>130</v>
      </c>
      <c r="DM123" s="780"/>
      <c r="DN123" s="780"/>
      <c r="DO123" s="780"/>
      <c r="DP123" s="781"/>
      <c r="DQ123" s="782" t="s">
        <v>130</v>
      </c>
      <c r="DR123" s="780"/>
      <c r="DS123" s="780"/>
      <c r="DT123" s="780"/>
      <c r="DU123" s="781"/>
      <c r="DV123" s="824" t="s">
        <v>130</v>
      </c>
      <c r="DW123" s="825"/>
      <c r="DX123" s="825"/>
      <c r="DY123" s="825"/>
      <c r="DZ123" s="826"/>
    </row>
    <row r="124" spans="1:130" s="230" customFormat="1" ht="26.25" customHeight="1" thickBot="1" x14ac:dyDescent="0.2">
      <c r="A124" s="820"/>
      <c r="B124" s="821"/>
      <c r="C124" s="815" t="s">
        <v>467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130</v>
      </c>
      <c r="AB124" s="780"/>
      <c r="AC124" s="780"/>
      <c r="AD124" s="780"/>
      <c r="AE124" s="781"/>
      <c r="AF124" s="782" t="s">
        <v>130</v>
      </c>
      <c r="AG124" s="780"/>
      <c r="AH124" s="780"/>
      <c r="AI124" s="780"/>
      <c r="AJ124" s="781"/>
      <c r="AK124" s="782" t="s">
        <v>130</v>
      </c>
      <c r="AL124" s="780"/>
      <c r="AM124" s="780"/>
      <c r="AN124" s="780"/>
      <c r="AO124" s="781"/>
      <c r="AP124" s="824" t="s">
        <v>130</v>
      </c>
      <c r="AQ124" s="825"/>
      <c r="AR124" s="825"/>
      <c r="AS124" s="825"/>
      <c r="AT124" s="826"/>
      <c r="AU124" s="827" t="s">
        <v>481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16.899999999999999</v>
      </c>
      <c r="BR124" s="831"/>
      <c r="BS124" s="831"/>
      <c r="BT124" s="831"/>
      <c r="BU124" s="831"/>
      <c r="BV124" s="831">
        <v>27.2</v>
      </c>
      <c r="BW124" s="831"/>
      <c r="BX124" s="831"/>
      <c r="BY124" s="831"/>
      <c r="BZ124" s="831"/>
      <c r="CA124" s="831">
        <v>17.399999999999999</v>
      </c>
      <c r="CB124" s="831"/>
      <c r="CC124" s="831"/>
      <c r="CD124" s="831"/>
      <c r="CE124" s="831"/>
      <c r="CF124" s="726"/>
      <c r="CG124" s="727"/>
      <c r="CH124" s="727"/>
      <c r="CI124" s="727"/>
      <c r="CJ124" s="862"/>
      <c r="CK124" s="870"/>
      <c r="CL124" s="870"/>
      <c r="CM124" s="870"/>
      <c r="CN124" s="870"/>
      <c r="CO124" s="871"/>
      <c r="CP124" s="835" t="s">
        <v>482</v>
      </c>
      <c r="CQ124" s="836"/>
      <c r="CR124" s="836"/>
      <c r="CS124" s="836"/>
      <c r="CT124" s="836"/>
      <c r="CU124" s="836"/>
      <c r="CV124" s="836"/>
      <c r="CW124" s="836"/>
      <c r="CX124" s="836"/>
      <c r="CY124" s="836"/>
      <c r="CZ124" s="836"/>
      <c r="DA124" s="836"/>
      <c r="DB124" s="836"/>
      <c r="DC124" s="836"/>
      <c r="DD124" s="836"/>
      <c r="DE124" s="836"/>
      <c r="DF124" s="837"/>
      <c r="DG124" s="763">
        <v>979981</v>
      </c>
      <c r="DH124" s="764"/>
      <c r="DI124" s="764"/>
      <c r="DJ124" s="764"/>
      <c r="DK124" s="765"/>
      <c r="DL124" s="766" t="s">
        <v>440</v>
      </c>
      <c r="DM124" s="764"/>
      <c r="DN124" s="764"/>
      <c r="DO124" s="764"/>
      <c r="DP124" s="765"/>
      <c r="DQ124" s="766" t="s">
        <v>130</v>
      </c>
      <c r="DR124" s="764"/>
      <c r="DS124" s="764"/>
      <c r="DT124" s="764"/>
      <c r="DU124" s="765"/>
      <c r="DV124" s="848" t="s">
        <v>440</v>
      </c>
      <c r="DW124" s="849"/>
      <c r="DX124" s="849"/>
      <c r="DY124" s="849"/>
      <c r="DZ124" s="850"/>
    </row>
    <row r="125" spans="1:130" s="230" customFormat="1" ht="26.25" customHeight="1" x14ac:dyDescent="0.15">
      <c r="A125" s="820"/>
      <c r="B125" s="821"/>
      <c r="C125" s="815" t="s">
        <v>470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130</v>
      </c>
      <c r="AG125" s="780"/>
      <c r="AH125" s="780"/>
      <c r="AI125" s="780"/>
      <c r="AJ125" s="781"/>
      <c r="AK125" s="782" t="s">
        <v>440</v>
      </c>
      <c r="AL125" s="780"/>
      <c r="AM125" s="780"/>
      <c r="AN125" s="780"/>
      <c r="AO125" s="781"/>
      <c r="AP125" s="824" t="s">
        <v>130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483</v>
      </c>
      <c r="CL125" s="852"/>
      <c r="CM125" s="852"/>
      <c r="CN125" s="852"/>
      <c r="CO125" s="853"/>
      <c r="CP125" s="860" t="s">
        <v>484</v>
      </c>
      <c r="CQ125" s="808"/>
      <c r="CR125" s="808"/>
      <c r="CS125" s="808"/>
      <c r="CT125" s="808"/>
      <c r="CU125" s="808"/>
      <c r="CV125" s="808"/>
      <c r="CW125" s="808"/>
      <c r="CX125" s="808"/>
      <c r="CY125" s="808"/>
      <c r="CZ125" s="808"/>
      <c r="DA125" s="808"/>
      <c r="DB125" s="808"/>
      <c r="DC125" s="808"/>
      <c r="DD125" s="808"/>
      <c r="DE125" s="808"/>
      <c r="DF125" s="809"/>
      <c r="DG125" s="861" t="s">
        <v>130</v>
      </c>
      <c r="DH125" s="842"/>
      <c r="DI125" s="842"/>
      <c r="DJ125" s="842"/>
      <c r="DK125" s="842"/>
      <c r="DL125" s="842" t="s">
        <v>130</v>
      </c>
      <c r="DM125" s="842"/>
      <c r="DN125" s="842"/>
      <c r="DO125" s="842"/>
      <c r="DP125" s="842"/>
      <c r="DQ125" s="842" t="s">
        <v>130</v>
      </c>
      <c r="DR125" s="842"/>
      <c r="DS125" s="842"/>
      <c r="DT125" s="842"/>
      <c r="DU125" s="842"/>
      <c r="DV125" s="843" t="s">
        <v>440</v>
      </c>
      <c r="DW125" s="843"/>
      <c r="DX125" s="843"/>
      <c r="DY125" s="843"/>
      <c r="DZ125" s="844"/>
    </row>
    <row r="126" spans="1:130" s="230" customFormat="1" ht="26.25" customHeight="1" thickBot="1" x14ac:dyDescent="0.2">
      <c r="A126" s="820"/>
      <c r="B126" s="821"/>
      <c r="C126" s="815" t="s">
        <v>472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130</v>
      </c>
      <c r="AB126" s="780"/>
      <c r="AC126" s="780"/>
      <c r="AD126" s="780"/>
      <c r="AE126" s="781"/>
      <c r="AF126" s="782" t="s">
        <v>130</v>
      </c>
      <c r="AG126" s="780"/>
      <c r="AH126" s="780"/>
      <c r="AI126" s="780"/>
      <c r="AJ126" s="781"/>
      <c r="AK126" s="782" t="s">
        <v>130</v>
      </c>
      <c r="AL126" s="780"/>
      <c r="AM126" s="780"/>
      <c r="AN126" s="780"/>
      <c r="AO126" s="781"/>
      <c r="AP126" s="824" t="s">
        <v>130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485</v>
      </c>
      <c r="CQ126" s="752"/>
      <c r="CR126" s="752"/>
      <c r="CS126" s="752"/>
      <c r="CT126" s="752"/>
      <c r="CU126" s="752"/>
      <c r="CV126" s="752"/>
      <c r="CW126" s="752"/>
      <c r="CX126" s="752"/>
      <c r="CY126" s="752"/>
      <c r="CZ126" s="752"/>
      <c r="DA126" s="752"/>
      <c r="DB126" s="752"/>
      <c r="DC126" s="752"/>
      <c r="DD126" s="752"/>
      <c r="DE126" s="752"/>
      <c r="DF126" s="753"/>
      <c r="DG126" s="816" t="s">
        <v>130</v>
      </c>
      <c r="DH126" s="817"/>
      <c r="DI126" s="817"/>
      <c r="DJ126" s="817"/>
      <c r="DK126" s="817"/>
      <c r="DL126" s="817" t="s">
        <v>130</v>
      </c>
      <c r="DM126" s="817"/>
      <c r="DN126" s="817"/>
      <c r="DO126" s="817"/>
      <c r="DP126" s="817"/>
      <c r="DQ126" s="817" t="s">
        <v>130</v>
      </c>
      <c r="DR126" s="817"/>
      <c r="DS126" s="817"/>
      <c r="DT126" s="817"/>
      <c r="DU126" s="817"/>
      <c r="DV126" s="794" t="s">
        <v>130</v>
      </c>
      <c r="DW126" s="794"/>
      <c r="DX126" s="794"/>
      <c r="DY126" s="794"/>
      <c r="DZ126" s="795"/>
    </row>
    <row r="127" spans="1:130" s="230" customFormat="1" ht="26.25" customHeight="1" x14ac:dyDescent="0.15">
      <c r="A127" s="822"/>
      <c r="B127" s="823"/>
      <c r="C127" s="838" t="s">
        <v>486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2300</v>
      </c>
      <c r="AB127" s="780"/>
      <c r="AC127" s="780"/>
      <c r="AD127" s="780"/>
      <c r="AE127" s="781"/>
      <c r="AF127" s="782">
        <v>2093</v>
      </c>
      <c r="AG127" s="780"/>
      <c r="AH127" s="780"/>
      <c r="AI127" s="780"/>
      <c r="AJ127" s="781"/>
      <c r="AK127" s="782">
        <v>1651</v>
      </c>
      <c r="AL127" s="780"/>
      <c r="AM127" s="780"/>
      <c r="AN127" s="780"/>
      <c r="AO127" s="781"/>
      <c r="AP127" s="824">
        <v>0</v>
      </c>
      <c r="AQ127" s="825"/>
      <c r="AR127" s="825"/>
      <c r="AS127" s="825"/>
      <c r="AT127" s="826"/>
      <c r="AU127" s="232"/>
      <c r="AV127" s="232"/>
      <c r="AW127" s="232"/>
      <c r="AX127" s="841" t="s">
        <v>487</v>
      </c>
      <c r="AY127" s="812"/>
      <c r="AZ127" s="812"/>
      <c r="BA127" s="812"/>
      <c r="BB127" s="812"/>
      <c r="BC127" s="812"/>
      <c r="BD127" s="812"/>
      <c r="BE127" s="813"/>
      <c r="BF127" s="811" t="s">
        <v>488</v>
      </c>
      <c r="BG127" s="812"/>
      <c r="BH127" s="812"/>
      <c r="BI127" s="812"/>
      <c r="BJ127" s="812"/>
      <c r="BK127" s="812"/>
      <c r="BL127" s="813"/>
      <c r="BM127" s="811" t="s">
        <v>489</v>
      </c>
      <c r="BN127" s="812"/>
      <c r="BO127" s="812"/>
      <c r="BP127" s="812"/>
      <c r="BQ127" s="812"/>
      <c r="BR127" s="812"/>
      <c r="BS127" s="813"/>
      <c r="BT127" s="811" t="s">
        <v>490</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491</v>
      </c>
      <c r="CQ127" s="752"/>
      <c r="CR127" s="752"/>
      <c r="CS127" s="752"/>
      <c r="CT127" s="752"/>
      <c r="CU127" s="752"/>
      <c r="CV127" s="752"/>
      <c r="CW127" s="752"/>
      <c r="CX127" s="752"/>
      <c r="CY127" s="752"/>
      <c r="CZ127" s="752"/>
      <c r="DA127" s="752"/>
      <c r="DB127" s="752"/>
      <c r="DC127" s="752"/>
      <c r="DD127" s="752"/>
      <c r="DE127" s="752"/>
      <c r="DF127" s="753"/>
      <c r="DG127" s="816" t="s">
        <v>130</v>
      </c>
      <c r="DH127" s="817"/>
      <c r="DI127" s="817"/>
      <c r="DJ127" s="817"/>
      <c r="DK127" s="817"/>
      <c r="DL127" s="817" t="s">
        <v>443</v>
      </c>
      <c r="DM127" s="817"/>
      <c r="DN127" s="817"/>
      <c r="DO127" s="817"/>
      <c r="DP127" s="817"/>
      <c r="DQ127" s="817" t="s">
        <v>440</v>
      </c>
      <c r="DR127" s="817"/>
      <c r="DS127" s="817"/>
      <c r="DT127" s="817"/>
      <c r="DU127" s="817"/>
      <c r="DV127" s="794" t="s">
        <v>130</v>
      </c>
      <c r="DW127" s="794"/>
      <c r="DX127" s="794"/>
      <c r="DY127" s="794"/>
      <c r="DZ127" s="795"/>
    </row>
    <row r="128" spans="1:130" s="230" customFormat="1" ht="26.25" customHeight="1" thickBot="1" x14ac:dyDescent="0.2">
      <c r="A128" s="796" t="s">
        <v>492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493</v>
      </c>
      <c r="X128" s="798"/>
      <c r="Y128" s="798"/>
      <c r="Z128" s="799"/>
      <c r="AA128" s="800">
        <v>48521</v>
      </c>
      <c r="AB128" s="801"/>
      <c r="AC128" s="801"/>
      <c r="AD128" s="801"/>
      <c r="AE128" s="802"/>
      <c r="AF128" s="803">
        <v>44210</v>
      </c>
      <c r="AG128" s="801"/>
      <c r="AH128" s="801"/>
      <c r="AI128" s="801"/>
      <c r="AJ128" s="802"/>
      <c r="AK128" s="803">
        <v>42669</v>
      </c>
      <c r="AL128" s="801"/>
      <c r="AM128" s="801"/>
      <c r="AN128" s="801"/>
      <c r="AO128" s="802"/>
      <c r="AP128" s="804"/>
      <c r="AQ128" s="805"/>
      <c r="AR128" s="805"/>
      <c r="AS128" s="805"/>
      <c r="AT128" s="806"/>
      <c r="AU128" s="232"/>
      <c r="AV128" s="232"/>
      <c r="AW128" s="232"/>
      <c r="AX128" s="807" t="s">
        <v>494</v>
      </c>
      <c r="AY128" s="808"/>
      <c r="AZ128" s="808"/>
      <c r="BA128" s="808"/>
      <c r="BB128" s="808"/>
      <c r="BC128" s="808"/>
      <c r="BD128" s="808"/>
      <c r="BE128" s="809"/>
      <c r="BF128" s="786" t="s">
        <v>130</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495</v>
      </c>
      <c r="CQ128" s="730"/>
      <c r="CR128" s="730"/>
      <c r="CS128" s="730"/>
      <c r="CT128" s="730"/>
      <c r="CU128" s="730"/>
      <c r="CV128" s="730"/>
      <c r="CW128" s="730"/>
      <c r="CX128" s="730"/>
      <c r="CY128" s="730"/>
      <c r="CZ128" s="730"/>
      <c r="DA128" s="730"/>
      <c r="DB128" s="730"/>
      <c r="DC128" s="730"/>
      <c r="DD128" s="730"/>
      <c r="DE128" s="730"/>
      <c r="DF128" s="731"/>
      <c r="DG128" s="790" t="s">
        <v>130</v>
      </c>
      <c r="DH128" s="791"/>
      <c r="DI128" s="791"/>
      <c r="DJ128" s="791"/>
      <c r="DK128" s="791"/>
      <c r="DL128" s="791" t="s">
        <v>440</v>
      </c>
      <c r="DM128" s="791"/>
      <c r="DN128" s="791"/>
      <c r="DO128" s="791"/>
      <c r="DP128" s="791"/>
      <c r="DQ128" s="791" t="s">
        <v>440</v>
      </c>
      <c r="DR128" s="791"/>
      <c r="DS128" s="791"/>
      <c r="DT128" s="791"/>
      <c r="DU128" s="791"/>
      <c r="DV128" s="792" t="s">
        <v>130</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496</v>
      </c>
      <c r="X129" s="777"/>
      <c r="Y129" s="777"/>
      <c r="Z129" s="778"/>
      <c r="AA129" s="779">
        <v>4283929</v>
      </c>
      <c r="AB129" s="780"/>
      <c r="AC129" s="780"/>
      <c r="AD129" s="780"/>
      <c r="AE129" s="781"/>
      <c r="AF129" s="782">
        <v>4560255</v>
      </c>
      <c r="AG129" s="780"/>
      <c r="AH129" s="780"/>
      <c r="AI129" s="780"/>
      <c r="AJ129" s="781"/>
      <c r="AK129" s="782">
        <v>4428719</v>
      </c>
      <c r="AL129" s="780"/>
      <c r="AM129" s="780"/>
      <c r="AN129" s="780"/>
      <c r="AO129" s="781"/>
      <c r="AP129" s="783"/>
      <c r="AQ129" s="784"/>
      <c r="AR129" s="784"/>
      <c r="AS129" s="784"/>
      <c r="AT129" s="785"/>
      <c r="AU129" s="233"/>
      <c r="AV129" s="233"/>
      <c r="AW129" s="233"/>
      <c r="AX129" s="751" t="s">
        <v>497</v>
      </c>
      <c r="AY129" s="752"/>
      <c r="AZ129" s="752"/>
      <c r="BA129" s="752"/>
      <c r="BB129" s="752"/>
      <c r="BC129" s="752"/>
      <c r="BD129" s="752"/>
      <c r="BE129" s="753"/>
      <c r="BF129" s="770" t="s">
        <v>443</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499</v>
      </c>
      <c r="X130" s="777"/>
      <c r="Y130" s="777"/>
      <c r="Z130" s="778"/>
      <c r="AA130" s="779">
        <v>661771</v>
      </c>
      <c r="AB130" s="780"/>
      <c r="AC130" s="780"/>
      <c r="AD130" s="780"/>
      <c r="AE130" s="781"/>
      <c r="AF130" s="782">
        <v>640438</v>
      </c>
      <c r="AG130" s="780"/>
      <c r="AH130" s="780"/>
      <c r="AI130" s="780"/>
      <c r="AJ130" s="781"/>
      <c r="AK130" s="782">
        <v>628021</v>
      </c>
      <c r="AL130" s="780"/>
      <c r="AM130" s="780"/>
      <c r="AN130" s="780"/>
      <c r="AO130" s="781"/>
      <c r="AP130" s="783"/>
      <c r="AQ130" s="784"/>
      <c r="AR130" s="784"/>
      <c r="AS130" s="784"/>
      <c r="AT130" s="785"/>
      <c r="AU130" s="233"/>
      <c r="AV130" s="233"/>
      <c r="AW130" s="233"/>
      <c r="AX130" s="751" t="s">
        <v>500</v>
      </c>
      <c r="AY130" s="752"/>
      <c r="AZ130" s="752"/>
      <c r="BA130" s="752"/>
      <c r="BB130" s="752"/>
      <c r="BC130" s="752"/>
      <c r="BD130" s="752"/>
      <c r="BE130" s="753"/>
      <c r="BF130" s="754">
        <v>9.5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501</v>
      </c>
      <c r="X131" s="761"/>
      <c r="Y131" s="761"/>
      <c r="Z131" s="762"/>
      <c r="AA131" s="763">
        <v>3622158</v>
      </c>
      <c r="AB131" s="764"/>
      <c r="AC131" s="764"/>
      <c r="AD131" s="764"/>
      <c r="AE131" s="765"/>
      <c r="AF131" s="766">
        <v>3919817</v>
      </c>
      <c r="AG131" s="764"/>
      <c r="AH131" s="764"/>
      <c r="AI131" s="764"/>
      <c r="AJ131" s="765"/>
      <c r="AK131" s="766">
        <v>3800698</v>
      </c>
      <c r="AL131" s="764"/>
      <c r="AM131" s="764"/>
      <c r="AN131" s="764"/>
      <c r="AO131" s="765"/>
      <c r="AP131" s="767"/>
      <c r="AQ131" s="768"/>
      <c r="AR131" s="768"/>
      <c r="AS131" s="768"/>
      <c r="AT131" s="769"/>
      <c r="AU131" s="233"/>
      <c r="AV131" s="233"/>
      <c r="AW131" s="233"/>
      <c r="AX131" s="729" t="s">
        <v>502</v>
      </c>
      <c r="AY131" s="730"/>
      <c r="AZ131" s="730"/>
      <c r="BA131" s="730"/>
      <c r="BB131" s="730"/>
      <c r="BC131" s="730"/>
      <c r="BD131" s="730"/>
      <c r="BE131" s="731"/>
      <c r="BF131" s="732">
        <v>17.399999999999999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504</v>
      </c>
      <c r="W132" s="742"/>
      <c r="X132" s="742"/>
      <c r="Y132" s="742"/>
      <c r="Z132" s="743"/>
      <c r="AA132" s="744">
        <v>10.153201490000001</v>
      </c>
      <c r="AB132" s="745"/>
      <c r="AC132" s="745"/>
      <c r="AD132" s="745"/>
      <c r="AE132" s="746"/>
      <c r="AF132" s="747">
        <v>8.4641196260000005</v>
      </c>
      <c r="AG132" s="745"/>
      <c r="AH132" s="745"/>
      <c r="AI132" s="745"/>
      <c r="AJ132" s="746"/>
      <c r="AK132" s="747">
        <v>9.9621701070000004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505</v>
      </c>
      <c r="W133" s="721"/>
      <c r="X133" s="721"/>
      <c r="Y133" s="721"/>
      <c r="Z133" s="722"/>
      <c r="AA133" s="723">
        <v>9.5</v>
      </c>
      <c r="AB133" s="724"/>
      <c r="AC133" s="724"/>
      <c r="AD133" s="724"/>
      <c r="AE133" s="725"/>
      <c r="AF133" s="723">
        <v>9.5</v>
      </c>
      <c r="AG133" s="724"/>
      <c r="AH133" s="724"/>
      <c r="AI133" s="724"/>
      <c r="AJ133" s="725"/>
      <c r="AK133" s="723">
        <v>9.5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Xv5AQz7pt2tsBOnExLP2EchAMsac+oF6OLCYeUNYub0cIg0SRPNH/xjZZN4ybFNLZznvP89PO/aUIupVwT5xOA==" saltValue="9NoGQKb37+lbE4b3ats4s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CC758-A5FF-4C47-9546-ABB3C3BBC907}">
  <sheetPr>
    <pageSetUpPr fitToPage="1"/>
  </sheetPr>
  <dimension ref="A1:DQ105"/>
  <sheetViews>
    <sheetView showGridLines="0" view="pageBreakPreview" topLeftCell="AW49" zoomScaleNormal="85" zoomScaleSheetLayoutView="100" workbookViewId="0">
      <selection activeCell="CK72" sqref="CK72"/>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6olH6xOic1zDguZgJXl2C1xLvycd9g4zVuam2sienNu6t8+pS0SauPVz8SJCqr/4XqML+ViWDIiW/a5tPKPcfA==" saltValue="dbIPOce4rElrBu06Gd3q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1kd8ZTNuSme9rExorAfM8zHPEccBVFEYAa4YIJs5kPcZec3zohaTKQEWNJU2Z+9pDPOiKlomOQC6P3ukg0Mw==" saltValue="WZYlNMToejoUr7N+FhqCN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509</v>
      </c>
      <c r="AP7" s="272"/>
      <c r="AQ7" s="273" t="s">
        <v>510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511</v>
      </c>
      <c r="AQ8" s="279" t="s">
        <v>512</v>
      </c>
      <c r="AR8" s="280" t="s">
        <v>513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514</v>
      </c>
      <c r="AL9" s="1131"/>
      <c r="AM9" s="1131"/>
      <c r="AN9" s="1132"/>
      <c r="AO9" s="281">
        <v>1089979</v>
      </c>
      <c r="AP9" s="281">
        <v>200401</v>
      </c>
      <c r="AQ9" s="282">
        <v>166998</v>
      </c>
      <c r="AR9" s="283">
        <v>20</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515</v>
      </c>
      <c r="AL10" s="1131"/>
      <c r="AM10" s="1131"/>
      <c r="AN10" s="1132"/>
      <c r="AO10" s="284">
        <v>203088</v>
      </c>
      <c r="AP10" s="284">
        <v>37339</v>
      </c>
      <c r="AQ10" s="285">
        <v>26170</v>
      </c>
      <c r="AR10" s="286">
        <v>42.7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516</v>
      </c>
      <c r="AL11" s="1131"/>
      <c r="AM11" s="1131"/>
      <c r="AN11" s="1132"/>
      <c r="AO11" s="284" t="s">
        <v>517</v>
      </c>
      <c r="AP11" s="284" t="s">
        <v>517</v>
      </c>
      <c r="AQ11" s="285">
        <v>5047</v>
      </c>
      <c r="AR11" s="286" t="s">
        <v>517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518</v>
      </c>
      <c r="AL12" s="1131"/>
      <c r="AM12" s="1131"/>
      <c r="AN12" s="1132"/>
      <c r="AO12" s="284" t="s">
        <v>517</v>
      </c>
      <c r="AP12" s="284" t="s">
        <v>517</v>
      </c>
      <c r="AQ12" s="285" t="s">
        <v>517</v>
      </c>
      <c r="AR12" s="286" t="s">
        <v>517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519</v>
      </c>
      <c r="AL13" s="1131"/>
      <c r="AM13" s="1131"/>
      <c r="AN13" s="1132"/>
      <c r="AO13" s="284">
        <v>254</v>
      </c>
      <c r="AP13" s="284">
        <v>47</v>
      </c>
      <c r="AQ13" s="285">
        <v>6466</v>
      </c>
      <c r="AR13" s="286">
        <v>-99.3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520</v>
      </c>
      <c r="AL14" s="1131"/>
      <c r="AM14" s="1131"/>
      <c r="AN14" s="1132"/>
      <c r="AO14" s="284" t="s">
        <v>517</v>
      </c>
      <c r="AP14" s="284" t="s">
        <v>517</v>
      </c>
      <c r="AQ14" s="285">
        <v>3589</v>
      </c>
      <c r="AR14" s="286" t="s">
        <v>517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521</v>
      </c>
      <c r="AL15" s="1134"/>
      <c r="AM15" s="1134"/>
      <c r="AN15" s="1135"/>
      <c r="AO15" s="284">
        <v>-83058</v>
      </c>
      <c r="AP15" s="284">
        <v>-15271</v>
      </c>
      <c r="AQ15" s="285">
        <v>-12920</v>
      </c>
      <c r="AR15" s="286">
        <v>18.2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1210263</v>
      </c>
      <c r="AP16" s="284">
        <v>222516</v>
      </c>
      <c r="AQ16" s="285">
        <v>195349</v>
      </c>
      <c r="AR16" s="286">
        <v>13.9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526</v>
      </c>
      <c r="AL21" s="1137"/>
      <c r="AM21" s="1137"/>
      <c r="AN21" s="1138"/>
      <c r="AO21" s="297">
        <v>20.59</v>
      </c>
      <c r="AP21" s="298">
        <v>16.600000000000001</v>
      </c>
      <c r="AQ21" s="299">
        <v>3.99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527</v>
      </c>
      <c r="AL22" s="1137"/>
      <c r="AM22" s="1137"/>
      <c r="AN22" s="1138"/>
      <c r="AO22" s="302">
        <v>96</v>
      </c>
      <c r="AP22" s="303">
        <v>95.6</v>
      </c>
      <c r="AQ22" s="304">
        <v>0.4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528</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509</v>
      </c>
      <c r="AP30" s="272"/>
      <c r="AQ30" s="273" t="s">
        <v>510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511</v>
      </c>
      <c r="AQ31" s="279" t="s">
        <v>512</v>
      </c>
      <c r="AR31" s="280" t="s">
        <v>513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531</v>
      </c>
      <c r="AL32" s="1121"/>
      <c r="AM32" s="1121"/>
      <c r="AN32" s="1122"/>
      <c r="AO32" s="312">
        <v>788914</v>
      </c>
      <c r="AP32" s="312">
        <v>145048</v>
      </c>
      <c r="AQ32" s="313">
        <v>125145</v>
      </c>
      <c r="AR32" s="314">
        <v>15.9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532</v>
      </c>
      <c r="AL33" s="1121"/>
      <c r="AM33" s="1121"/>
      <c r="AN33" s="1122"/>
      <c r="AO33" s="312" t="s">
        <v>517</v>
      </c>
      <c r="AP33" s="312" t="s">
        <v>517</v>
      </c>
      <c r="AQ33" s="313">
        <v>142</v>
      </c>
      <c r="AR33" s="314" t="s">
        <v>517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533</v>
      </c>
      <c r="AL34" s="1121"/>
      <c r="AM34" s="1121"/>
      <c r="AN34" s="1122"/>
      <c r="AO34" s="312" t="s">
        <v>517</v>
      </c>
      <c r="AP34" s="312" t="s">
        <v>517</v>
      </c>
      <c r="AQ34" s="313">
        <v>186</v>
      </c>
      <c r="AR34" s="314" t="s">
        <v>517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534</v>
      </c>
      <c r="AL35" s="1121"/>
      <c r="AM35" s="1121"/>
      <c r="AN35" s="1122"/>
      <c r="AO35" s="312">
        <v>254461</v>
      </c>
      <c r="AP35" s="312">
        <v>46785</v>
      </c>
      <c r="AQ35" s="313">
        <v>24116</v>
      </c>
      <c r="AR35" s="314">
        <v>94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535</v>
      </c>
      <c r="AL36" s="1121"/>
      <c r="AM36" s="1121"/>
      <c r="AN36" s="1122"/>
      <c r="AO36" s="312">
        <v>4296</v>
      </c>
      <c r="AP36" s="312">
        <v>790</v>
      </c>
      <c r="AQ36" s="313">
        <v>3945</v>
      </c>
      <c r="AR36" s="314">
        <v>-80</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536</v>
      </c>
      <c r="AL37" s="1121"/>
      <c r="AM37" s="1121"/>
      <c r="AN37" s="1122"/>
      <c r="AO37" s="312">
        <v>1651</v>
      </c>
      <c r="AP37" s="312">
        <v>304</v>
      </c>
      <c r="AQ37" s="313">
        <v>817</v>
      </c>
      <c r="AR37" s="314">
        <v>-62.8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537</v>
      </c>
      <c r="AL38" s="1124"/>
      <c r="AM38" s="1124"/>
      <c r="AN38" s="1125"/>
      <c r="AO38" s="315" t="s">
        <v>517</v>
      </c>
      <c r="AP38" s="315" t="s">
        <v>517</v>
      </c>
      <c r="AQ38" s="316">
        <v>16</v>
      </c>
      <c r="AR38" s="304" t="s">
        <v>517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538</v>
      </c>
      <c r="AL39" s="1124"/>
      <c r="AM39" s="1124"/>
      <c r="AN39" s="1125"/>
      <c r="AO39" s="312">
        <v>-42669</v>
      </c>
      <c r="AP39" s="312">
        <v>-7845</v>
      </c>
      <c r="AQ39" s="313">
        <v>-6780</v>
      </c>
      <c r="AR39" s="314">
        <v>15.7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539</v>
      </c>
      <c r="AL40" s="1121"/>
      <c r="AM40" s="1121"/>
      <c r="AN40" s="1122"/>
      <c r="AO40" s="312">
        <v>-628021</v>
      </c>
      <c r="AP40" s="312">
        <v>-115466</v>
      </c>
      <c r="AQ40" s="313">
        <v>-98746</v>
      </c>
      <c r="AR40" s="314">
        <v>16.899999999999999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378632</v>
      </c>
      <c r="AP41" s="312">
        <v>69614</v>
      </c>
      <c r="AQ41" s="313">
        <v>48842</v>
      </c>
      <c r="AR41" s="314">
        <v>42.5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509</v>
      </c>
      <c r="AN49" s="1115" t="s">
        <v>543</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544</v>
      </c>
      <c r="AO50" s="329" t="s">
        <v>545</v>
      </c>
      <c r="AP50" s="330" t="s">
        <v>546</v>
      </c>
      <c r="AQ50" s="331" t="s">
        <v>547</v>
      </c>
      <c r="AR50" s="332" t="s">
        <v>548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549</v>
      </c>
      <c r="AL51" s="325"/>
      <c r="AM51" s="333">
        <v>877886</v>
      </c>
      <c r="AN51" s="334">
        <v>156013</v>
      </c>
      <c r="AO51" s="335">
        <v>6.9</v>
      </c>
      <c r="AP51" s="336">
        <v>167497</v>
      </c>
      <c r="AQ51" s="337">
        <v>-17.399999999999999</v>
      </c>
      <c r="AR51" s="338">
        <v>24.3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550</v>
      </c>
      <c r="AM52" s="341">
        <v>221578</v>
      </c>
      <c r="AN52" s="342">
        <v>39378</v>
      </c>
      <c r="AO52" s="343">
        <v>-4.9000000000000004</v>
      </c>
      <c r="AP52" s="344">
        <v>82571</v>
      </c>
      <c r="AQ52" s="345">
        <v>3.6</v>
      </c>
      <c r="AR52" s="346">
        <v>-8.5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551</v>
      </c>
      <c r="AL53" s="325"/>
      <c r="AM53" s="333">
        <v>678258</v>
      </c>
      <c r="AN53" s="334">
        <v>122739</v>
      </c>
      <c r="AO53" s="335">
        <v>-21.3</v>
      </c>
      <c r="AP53" s="336">
        <v>190274</v>
      </c>
      <c r="AQ53" s="337">
        <v>13.6</v>
      </c>
      <c r="AR53" s="338">
        <v>-34.9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550</v>
      </c>
      <c r="AM54" s="341">
        <v>289071</v>
      </c>
      <c r="AN54" s="342">
        <v>52311</v>
      </c>
      <c r="AO54" s="343">
        <v>32.799999999999997</v>
      </c>
      <c r="AP54" s="344">
        <v>88584</v>
      </c>
      <c r="AQ54" s="345">
        <v>7.3</v>
      </c>
      <c r="AR54" s="346">
        <v>25.5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552</v>
      </c>
      <c r="AL55" s="325"/>
      <c r="AM55" s="333">
        <v>1551416</v>
      </c>
      <c r="AN55" s="334">
        <v>284611</v>
      </c>
      <c r="AO55" s="335">
        <v>131.9</v>
      </c>
      <c r="AP55" s="336">
        <v>200194</v>
      </c>
      <c r="AQ55" s="337">
        <v>5.2</v>
      </c>
      <c r="AR55" s="338">
        <v>126.7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550</v>
      </c>
      <c r="AM56" s="341">
        <v>701022</v>
      </c>
      <c r="AN56" s="342">
        <v>128604</v>
      </c>
      <c r="AO56" s="343">
        <v>145.80000000000001</v>
      </c>
      <c r="AP56" s="344">
        <v>106422</v>
      </c>
      <c r="AQ56" s="345">
        <v>20.100000000000001</v>
      </c>
      <c r="AR56" s="346">
        <v>125.7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553</v>
      </c>
      <c r="AL57" s="325"/>
      <c r="AM57" s="333">
        <v>4038368</v>
      </c>
      <c r="AN57" s="334">
        <v>744674</v>
      </c>
      <c r="AO57" s="335">
        <v>161.6</v>
      </c>
      <c r="AP57" s="336">
        <v>196914</v>
      </c>
      <c r="AQ57" s="337">
        <v>-1.6</v>
      </c>
      <c r="AR57" s="338">
        <v>163.19999999999999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550</v>
      </c>
      <c r="AM58" s="341">
        <v>890718</v>
      </c>
      <c r="AN58" s="342">
        <v>164248</v>
      </c>
      <c r="AO58" s="343">
        <v>27.7</v>
      </c>
      <c r="AP58" s="344">
        <v>98966</v>
      </c>
      <c r="AQ58" s="345">
        <v>-7</v>
      </c>
      <c r="AR58" s="346">
        <v>34.700000000000003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554</v>
      </c>
      <c r="AL59" s="325"/>
      <c r="AM59" s="333">
        <v>1514386</v>
      </c>
      <c r="AN59" s="334">
        <v>278431</v>
      </c>
      <c r="AO59" s="335">
        <v>-62.6</v>
      </c>
      <c r="AP59" s="336">
        <v>204757</v>
      </c>
      <c r="AQ59" s="337">
        <v>4</v>
      </c>
      <c r="AR59" s="338">
        <v>-66.599999999999994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550</v>
      </c>
      <c r="AM60" s="341">
        <v>1033453</v>
      </c>
      <c r="AN60" s="342">
        <v>190008</v>
      </c>
      <c r="AO60" s="343">
        <v>15.7</v>
      </c>
      <c r="AP60" s="344">
        <v>106071</v>
      </c>
      <c r="AQ60" s="345">
        <v>7.2</v>
      </c>
      <c r="AR60" s="346">
        <v>8.5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555</v>
      </c>
      <c r="AL61" s="347"/>
      <c r="AM61" s="348">
        <v>1732063</v>
      </c>
      <c r="AN61" s="349">
        <v>317294</v>
      </c>
      <c r="AO61" s="350">
        <v>43.3</v>
      </c>
      <c r="AP61" s="351">
        <v>191927</v>
      </c>
      <c r="AQ61" s="352">
        <v>0.8</v>
      </c>
      <c r="AR61" s="338">
        <v>42.5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550</v>
      </c>
      <c r="AM62" s="341">
        <v>627168</v>
      </c>
      <c r="AN62" s="342">
        <v>114910</v>
      </c>
      <c r="AO62" s="343">
        <v>43.4</v>
      </c>
      <c r="AP62" s="344">
        <v>96523</v>
      </c>
      <c r="AQ62" s="345">
        <v>6.2</v>
      </c>
      <c r="AR62" s="346">
        <v>37.200000000000003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5GJI8GKSG6AzxuIpZmtfiZL+2Fj6tYgh1mJaFmz80zWHv/4FX3DrV3Fpk55cYm9tuLTDERTgafSBeczMPt1j0Q==" saltValue="yIZKHORZiNjq/e/Rc5rIJ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557</v>
      </c>
    </row>
    <row r="121" spans="125:125" ht="13.5" hidden="1" customHeight="1" x14ac:dyDescent="0.15">
      <c r="DU121" s="259"/>
    </row>
  </sheetData>
  <sheetProtection algorithmName="SHA-512" hashValue="5q1uDAbdScLeRBQKO/QMDd6vFisFYkKGWUNF5814gl9E4w0DjfP5qIOD92ne/MVV1+E4m9a9G4PuMc4SNl3N3g==" saltValue="oLDjtI0c4i0jOj8txrpqe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558</v>
      </c>
    </row>
  </sheetData>
  <sheetProtection algorithmName="SHA-512" hashValue="ALYlpqBxOAIWW6rmRegfTY+i+QNJYBfSeO6+lLB43XgNnQUYRGxy1pBah5F4s9ldg0xwaYxxy54GK1DhxLtIvA==" saltValue="QXuk27HTxwV1wXNA1y9M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39" t="s">
        <v>3</v>
      </c>
      <c r="D47" s="1139"/>
      <c r="E47" s="1140"/>
      <c r="F47" s="11">
        <v>38.85</v>
      </c>
      <c r="G47" s="12">
        <v>38</v>
      </c>
      <c r="H47" s="12">
        <v>34.200000000000003</v>
      </c>
      <c r="I47" s="12">
        <v>32.409999999999997</v>
      </c>
      <c r="J47" s="13">
        <v>37.71</v>
      </c>
    </row>
    <row r="48" spans="2:10" ht="57.75" customHeight="1" x14ac:dyDescent="0.15">
      <c r="B48" s="14"/>
      <c r="C48" s="1141" t="s">
        <v>4</v>
      </c>
      <c r="D48" s="1141"/>
      <c r="E48" s="1142"/>
      <c r="F48" s="15">
        <v>6.55</v>
      </c>
      <c r="G48" s="16">
        <v>3.12</v>
      </c>
      <c r="H48" s="16">
        <v>5.15</v>
      </c>
      <c r="I48" s="16">
        <v>7.88</v>
      </c>
      <c r="J48" s="17">
        <v>6.87</v>
      </c>
    </row>
    <row r="49" spans="2:10" ht="57.75" customHeight="1" thickBot="1" x14ac:dyDescent="0.2">
      <c r="B49" s="18"/>
      <c r="C49" s="1143" t="s">
        <v>5</v>
      </c>
      <c r="D49" s="1143"/>
      <c r="E49" s="1144"/>
      <c r="F49" s="19" t="s">
        <v>564</v>
      </c>
      <c r="G49" s="20" t="s">
        <v>565</v>
      </c>
      <c r="H49" s="20" t="s">
        <v>566</v>
      </c>
      <c r="I49" s="20">
        <v>3.33</v>
      </c>
      <c r="J49" s="21">
        <v>14.37</v>
      </c>
    </row>
    <row r="50" spans="2:10" x14ac:dyDescent="0.15"/>
  </sheetData>
  <sheetProtection algorithmName="SHA-512" hashValue="ErFOP116gKuuajT1IESZAGnLHPK2bnqRZHXsMevgNf/01w1yg36HE49Nyo0cJyA6SafDoXoz5inLZAjQtgbZMw==" saltValue="tCzr+k/bDbnZALxKchQH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(2)</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2024-03-07T06:17:43Z</cp:lastPrinted>
  <dcterms:created xsi:type="dcterms:W3CDTF">2024-02-04T23:45:44Z</dcterms:created>
  <dcterms:modified xsi:type="dcterms:W3CDTF">2024-03-25T23:35:48Z</dcterms:modified>
  <cp:category/>
</cp:coreProperties>
</file>